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fs01\dokumenti$\audovicic\My Documents\01_GRAD POREČ\01_JEDNOSTAVNA NABAVA\2026-jednostavna nabava\Oborinska kanalizacija na više lokacija\"/>
    </mc:Choice>
  </mc:AlternateContent>
  <xr:revisionPtr revIDLastSave="0" documentId="8_{E7D60399-D6C6-465B-8822-7842946B7DEC}" xr6:coauthVersionLast="47" xr6:coauthVersionMax="47" xr10:uidLastSave="{00000000-0000-0000-0000-000000000000}"/>
  <bookViews>
    <workbookView xWindow="28680" yWindow="-135" windowWidth="29040" windowHeight="15720" xr2:uid="{00000000-000D-0000-FFFF-FFFF00000000}"/>
  </bookViews>
  <sheets>
    <sheet name="Ponudbeni t." sheetId="1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30" i="18" l="1"/>
  <c r="F129" i="18"/>
  <c r="F128" i="18"/>
  <c r="F127" i="18"/>
  <c r="F126" i="18"/>
  <c r="F122" i="18"/>
  <c r="F121" i="18"/>
  <c r="F120" i="18"/>
  <c r="F116" i="18"/>
  <c r="F112" i="18"/>
  <c r="F111" i="18"/>
  <c r="F110" i="18"/>
  <c r="F109" i="18"/>
  <c r="F105" i="18"/>
  <c r="F101" i="18"/>
  <c r="F97" i="18"/>
  <c r="F93" i="18"/>
  <c r="F89" i="18"/>
  <c r="F85" i="18"/>
  <c r="F81" i="18"/>
  <c r="F77" i="18"/>
  <c r="F73" i="18"/>
  <c r="F69" i="18"/>
  <c r="F68" i="18"/>
  <c r="F67" i="18"/>
  <c r="F63" i="18"/>
  <c r="F59" i="18"/>
  <c r="F55" i="18"/>
  <c r="F51" i="18"/>
  <c r="F47" i="18"/>
  <c r="F46" i="18"/>
  <c r="F42" i="18"/>
  <c r="F38" i="18"/>
  <c r="F34" i="18"/>
  <c r="F30" i="18"/>
  <c r="F29" i="18"/>
  <c r="F28" i="18"/>
  <c r="F27" i="18"/>
  <c r="F26" i="18"/>
  <c r="F25" i="18"/>
  <c r="F24" i="18"/>
  <c r="F23" i="18"/>
  <c r="F22" i="18"/>
  <c r="F18" i="18"/>
  <c r="F14" i="18"/>
  <c r="F10" i="18"/>
  <c r="F132" i="18" l="1"/>
  <c r="F145" i="18" s="1"/>
  <c r="F147" i="18" s="1"/>
  <c r="F149" i="18" s="1"/>
</calcChain>
</file>

<file path=xl/sharedStrings.xml><?xml version="1.0" encoding="utf-8"?>
<sst xmlns="http://schemas.openxmlformats.org/spreadsheetml/2006/main" count="141" uniqueCount="102">
  <si>
    <t>1.</t>
  </si>
  <si>
    <t>2.</t>
  </si>
  <si>
    <t>3.</t>
  </si>
  <si>
    <t>4.</t>
  </si>
  <si>
    <t>5.</t>
  </si>
  <si>
    <t>kom</t>
  </si>
  <si>
    <t>m'</t>
  </si>
  <si>
    <t>Rezanje postojećeg asfalta reznom pločom na mjestima spoja postojećeg i novog asfalta. Obračun po m'.</t>
  </si>
  <si>
    <t>6.</t>
  </si>
  <si>
    <t>7.</t>
  </si>
  <si>
    <t>8.</t>
  </si>
  <si>
    <t>9.</t>
  </si>
  <si>
    <t>10.</t>
  </si>
  <si>
    <t>11.</t>
  </si>
  <si>
    <t>12.</t>
  </si>
  <si>
    <t>13.</t>
  </si>
  <si>
    <t xml:space="preserve"> Dobava i ugradba ljevano željeznih linijskih rešetki (dim. svjetlog presjeka 50x30 cm, C250) na vrh stjenki linijskog kanala. Prije ugradbe potrebno je provjeriti visinu rešetke u odnosu na uzdužni i poprečni pad prometnice te eventulna odstupanja visine ab stjenke linijskog kanala korigirati (štemanjem i obradom korekturnim malterom sa prethodnim premazom SN vezom). Okvir rešetke potrebno je fiksirati čeličnim ankerima fi 10 mm dužine 15 cm zabušenim u a.b. stjenku (4 ankera po jednom okviru). Obračun po m komadu linijske rešetke komplet prema opisu ove stavke.</t>
  </si>
  <si>
    <t>Dobava, doprema i ugradba betonskih ivičnjaka dim. 25x15 cm. Stavka obuhvaća: iskop temelja za ivičnjak, sabijanje dna temelja vibro pločom, izrada betonske posteljice, dobava i postava ivičnjaka, zalaganje ivičnjaka betonom klase C 20/25, fugiranje finim cementnim malterom 1:3, planiranje čiste zemlje po zoni zahvata, utovar u kamion i odvoz otpadnog materijala na depo. Obračun po m' komplet.</t>
  </si>
  <si>
    <t>a) na dužinu do 5000 m</t>
  </si>
  <si>
    <t>b) na dužinu veću od 5000 m</t>
  </si>
  <si>
    <t>Izrada armirano betonskog revizionog okna svjetlog otvora 100x100 cm dubine do 1,80 m, od vodonepropusnog betona C 25/30.  Zidove okna izvoditi u dvostranoj oplati uz obavezno vibriranje. U cijenu stavke uključena izrada, postava i skidanje dvostrane oplate. Cijenom je obuhvaćena izrada hidraulični ispravne kinet na dnu okna. Zidove armirati sa armaturnom mrežom Q 385 a a.b. ploču sa Q 503 u gornjoj i donjoj zoni konstrukcije. Debljine zidova, dna i arm. bet. pokrovne ploče su 20 cm.  Unutrašnje površine obraditi finim cementnim malterom. Iskop,  zatrpavanje, lj.ž. poklopac dim 60x60 cm   se posebno obračunava. Obračun po komadu komplet.</t>
  </si>
  <si>
    <t>Izrada armirano betonskih uličnih slivnika svjetlog otvora 60x60 cm dubine 1,80 m, od vodonepropusnog betona C 25/30. Dubina taložnice mora biti min. 1,0 m. Zidove slivnika izvoditi u dvostranoj oplati uz obavezno vibriranje. U cijenu stavke uključena izrada, postava i skidanje dvostrane oplate. Cijenom je obuhvaćena obrada spoja cijevi i slivnika. Zidove armirati sa armaturnom mrežom Q 385 a a.b. ploču sa Q 503 u gornjoj i donjoj zoni konstrukcije. Debljine zidova, dna i arm. bet. pokrovne ploče su 20 cm.  Unutrašnje površine obraditi finim cementnim malterom. Iskop,  zatrpavanje, lj.ž. rešetka dim 40x40 cm i spojna cijev  se posebno obračunava. Obračun po komadu komplet</t>
  </si>
  <si>
    <t>Nabava, doprema i ugradnja lijevanog željeznog poklopca dimenzija 60×60 cm ili fi 60 cm. Obračun po komadu kompletnog ugrađenog poklopca.</t>
  </si>
  <si>
    <t>Nabava, doprema i ugradnja kišnih ljevano-željeznih rešetki s okvirom. Obračun po komadu ugrađene rešetke.</t>
  </si>
  <si>
    <t>a) 40x40 cm, C250 ovalna</t>
  </si>
  <si>
    <t>14.</t>
  </si>
  <si>
    <t>15.</t>
  </si>
  <si>
    <t>16.</t>
  </si>
  <si>
    <t>a) cijev promjera fi 110 mm</t>
  </si>
  <si>
    <t>b) cijev promjera fi 160 mm</t>
  </si>
  <si>
    <t>c) cijev promjera fi 200 mm</t>
  </si>
  <si>
    <t>d) cijev promjera fi 250 mm</t>
  </si>
  <si>
    <t>e) cijev promjera fi 300 mm</t>
  </si>
  <si>
    <t>18.</t>
  </si>
  <si>
    <t>19.</t>
  </si>
  <si>
    <t>20.</t>
  </si>
  <si>
    <t>21.</t>
  </si>
  <si>
    <t>OBORINSKA KANALIZACIJA NA VIŠE LOKACIJA  -  UKUPNO</t>
  </si>
  <si>
    <t>a) beton C 16/20</t>
  </si>
  <si>
    <t>b) beton C 25/30</t>
  </si>
  <si>
    <t>c) oplata</t>
  </si>
  <si>
    <t>d) armatura</t>
  </si>
  <si>
    <t>kg</t>
  </si>
  <si>
    <t>m</t>
  </si>
  <si>
    <t xml:space="preserve">Nabava, doprema i ugradnja betonskih cijevi  dužine 100 cm minimalne debljine stijenke 50 mm za odvod vode. U cijenu uključiti spojni materijal, razvod duž trase građevine, spajanje cijevi. Obračun po m1 ugrađene cijevi. </t>
  </si>
  <si>
    <t>b) poklopac Klasa C 250</t>
  </si>
  <si>
    <t>22.</t>
  </si>
  <si>
    <t>23.</t>
  </si>
  <si>
    <t>24.</t>
  </si>
  <si>
    <t>25.</t>
  </si>
  <si>
    <t>Izrada slivnika od PEHD cijevi promjera (vanjski/unutarnji) 500/433 mm, vodonepropusno zatvorene sa donje strane te sa izvedenim priključkom na slivniku za spoj cijevi na rev. okno. U cijenu uključiti nabavu, dopremu i ugradnju PEHD cijevi, iskop bez obzira na kategoriju tla, nabava, doprema i ugradnja  betona za učvršćivanje cijevi, iskop kanala sa nabavom, dopremom i ugradnjom PVC fi 250 mm duljine do 5 m1, izrada priključka na revizijsko okno i sve ostale radnje za potpuno dovršenje izrade slivnika. Obračun po komadu kompletno izrađenog slivnika.</t>
  </si>
  <si>
    <r>
      <t>Iskop rova za kanalizaciju, slivnike, reviziona okna i linijske a.b. kanale. Rad obuhvaća kombinirano strojno - ručni iskop rova prema projektu odnosno zahtjevima nadzornog inženjera sa svim potrebnim radovima na razupiranju, odvodnji i privremenom deponiranju materijala na minimalnoj udaljenosti od 1,00 m od ruba rova, razastiranjem u stalnoj ili privremenoj deponiji, ili utovarom u prijev. sredstvo. Svjetla širina rova (razmak u dnu) i nagib pokosa definirani su projektom ili zahtjevom nad. inženjera. U cijenu je uključen iskop u tlu bez obzira na kategoriju, planiranje dna rova, sva potrebna razupiranja, crpljenje vode, privremeno deponiranje uzduž rova, utovar u prijev. sredstvo,  te čišćenje i uređenje terena u zoni rova. Obračun po m</t>
    </r>
    <r>
      <rPr>
        <vertAlign val="superscript"/>
        <sz val="10"/>
        <rFont val="Times New Roman"/>
        <family val="1"/>
        <charset val="238"/>
      </rPr>
      <t>3</t>
    </r>
    <r>
      <rPr>
        <sz val="10"/>
        <rFont val="Times New Roman"/>
        <family val="1"/>
        <charset val="238"/>
      </rPr>
      <t xml:space="preserve"> u sraslom stanju.</t>
    </r>
  </si>
  <si>
    <r>
      <t>m</t>
    </r>
    <r>
      <rPr>
        <vertAlign val="superscript"/>
        <sz val="10"/>
        <rFont val="Times New Roman"/>
        <family val="1"/>
        <charset val="238"/>
      </rPr>
      <t>3</t>
    </r>
  </si>
  <si>
    <r>
      <t>Nabava, doprema i izrada posteljice i zaštitnog sloja oko i iznad cijevi od pijeska granulacije 0-4 mm. Posteljica se izrađuje u sloju debljine 15 cm, a zaštitni sloj oko i iznad cijevi u sloju debljine 20 cm. Obračun po m</t>
    </r>
    <r>
      <rPr>
        <vertAlign val="superscript"/>
        <sz val="10"/>
        <rFont val="Times New Roman"/>
        <family val="1"/>
        <charset val="238"/>
      </rPr>
      <t>3</t>
    </r>
    <r>
      <rPr>
        <sz val="10"/>
        <rFont val="Times New Roman"/>
        <family val="1"/>
        <charset val="238"/>
      </rPr>
      <t>.</t>
    </r>
  </si>
  <si>
    <t>Probijanje stjenke a.b. okna d= 20,00 cm. Dimenzija proboja je f 300 mm. Obrada stjenke proboja finim cementnim malterom, nakon ugradbe PVC UKC cijevi, u jediničnoj je cijeni. Obračun po komadu.</t>
  </si>
  <si>
    <r>
      <t>Zatrpavanje kanala na zelenim površinama pogodnim (kamenim) materijalom iz iskopa sa nabijanjem u slojevima od 20 - 30 cm. Obračun po m</t>
    </r>
    <r>
      <rPr>
        <vertAlign val="superscript"/>
        <sz val="10"/>
        <rFont val="Times New Roman"/>
        <family val="1"/>
        <charset val="238"/>
      </rPr>
      <t>3</t>
    </r>
    <r>
      <rPr>
        <sz val="10"/>
        <rFont val="Times New Roman"/>
        <family val="1"/>
        <charset val="238"/>
      </rPr>
      <t xml:space="preserve"> u sraslom stanju</t>
    </r>
  </si>
  <si>
    <r>
      <t>Zatrpavanje kanala, stjenki revizionih okana, slivnika i linijskih kanala, tamponskim materijalom veličine zrna 0 - 64 mm sa nabijanjem u slojevima od 20 - 30 cm. Za rov u trupu ceste vrši se ispitivanje zbijenosti ispitivanjem modula stišljivosti Ms kružnom pločom koji mora iznositi 100 kN/cm</t>
    </r>
    <r>
      <rPr>
        <vertAlign val="superscript"/>
        <sz val="10"/>
        <rFont val="Times New Roman"/>
        <family val="1"/>
        <charset val="238"/>
      </rPr>
      <t>2</t>
    </r>
    <r>
      <rPr>
        <sz val="10"/>
        <rFont val="Times New Roman"/>
        <family val="1"/>
        <charset val="238"/>
      </rPr>
      <t>. Obračun po m</t>
    </r>
    <r>
      <rPr>
        <vertAlign val="superscript"/>
        <sz val="10"/>
        <rFont val="Times New Roman"/>
        <family val="1"/>
        <charset val="238"/>
      </rPr>
      <t>3</t>
    </r>
    <r>
      <rPr>
        <sz val="10"/>
        <rFont val="Times New Roman"/>
        <family val="1"/>
        <charset val="238"/>
      </rPr>
      <t xml:space="preserve"> u zbijenom stanju.</t>
    </r>
  </si>
  <si>
    <r>
      <t>Dobava, prevoz, nasipavanje i razastiranje čiste zemlje u sloju od 15 cm po vrhu kanala iskopanog na zelenim površinama. Obračun po m</t>
    </r>
    <r>
      <rPr>
        <vertAlign val="superscript"/>
        <sz val="10"/>
        <rFont val="Times New Roman"/>
        <family val="1"/>
        <charset val="238"/>
      </rPr>
      <t>3</t>
    </r>
    <r>
      <rPr>
        <sz val="10"/>
        <rFont val="Times New Roman"/>
        <family val="1"/>
        <charset val="238"/>
      </rPr>
      <t>.</t>
    </r>
  </si>
  <si>
    <t>Prijevoz nekvalitetnog materijala iz iskopa na gradski depo građevinskog materijala. Rad obuhvaća odvoz viška materijala na deponiju. Obračun po m3 u sraslom stanju bez koeficijenta rastresitosti.</t>
  </si>
  <si>
    <r>
      <t>Rijanje postojećeg asfaltnog sloja prometnice sa utovarom i odvozom izrijanog materijala na deponij. Obračun po m</t>
    </r>
    <r>
      <rPr>
        <vertAlign val="superscript"/>
        <sz val="10"/>
        <rFont val="Times New Roman"/>
        <family val="1"/>
        <charset val="238"/>
      </rPr>
      <t>2</t>
    </r>
    <r>
      <rPr>
        <sz val="10"/>
        <rFont val="Times New Roman"/>
        <family val="1"/>
        <charset val="238"/>
      </rPr>
      <t xml:space="preserve">. </t>
    </r>
  </si>
  <si>
    <t>a) debljina asfalta do 10 cm</t>
  </si>
  <si>
    <r>
      <t>m</t>
    </r>
    <r>
      <rPr>
        <vertAlign val="superscript"/>
        <sz val="10"/>
        <rFont val="Times New Roman"/>
        <family val="1"/>
        <charset val="238"/>
      </rPr>
      <t>2</t>
    </r>
  </si>
  <si>
    <r>
      <t>Dobava, doprema i ugradnja asfaltne mješavine za izravnavajući sloj od bitumeniziranog materijala po vrućem postupku od drobljenog kamenog materijala, kamene sitneži i drobljenog pijeska, Ugrađuje se nosivi bitumenizirani sloj AC 16 base 50/70 (BNS 16) u debljini od 6 cm. Obračun po m</t>
    </r>
    <r>
      <rPr>
        <vertAlign val="superscript"/>
        <sz val="10"/>
        <rFont val="Times New Roman"/>
        <family val="1"/>
        <charset val="238"/>
      </rPr>
      <t>2</t>
    </r>
    <r>
      <rPr>
        <sz val="10"/>
        <rFont val="Times New Roman"/>
        <family val="1"/>
        <charset val="238"/>
      </rPr>
      <t xml:space="preserve"> stvarno ugrađenog materijala.</t>
    </r>
  </si>
  <si>
    <r>
      <t>Dobava, doprema i ugradnja asfaltne mješavine na principu asfaltbetona po vrućem postupku od drobljenog kamenog materijala, kamene sitneži i drobljenog pijeska. Na površinu kolnika ugrađuje se habajući  sloj asfaltbetona AC 11 surf 50/70 (AB 11E) u debljini od 4 cm. Izrada špricanog bitumeniziranog međusloja između nosivog i habajućeg sloja, u jediničnoj je cijeni. Obračun po m</t>
    </r>
    <r>
      <rPr>
        <vertAlign val="superscript"/>
        <sz val="10"/>
        <rFont val="Times New Roman"/>
        <family val="1"/>
        <charset val="238"/>
      </rPr>
      <t>2</t>
    </r>
    <r>
      <rPr>
        <sz val="10"/>
        <rFont val="Times New Roman"/>
        <family val="1"/>
        <charset val="238"/>
      </rPr>
      <t xml:space="preserve"> stvarno ugrađenog habajućeg sloja asfalt betona komplet.</t>
    </r>
  </si>
  <si>
    <r>
      <t>Dobava, doprema i ugradnja asfaltne mješavine na principu asfaltbetona po vrućem postupku od drobljenog kamenog materijala, kamene sitneži i drobljenog pijeska. Na površinu kolnika ugrađuje se habajući  sloj asfaltbetona AC 16 surf 50/70 (BNHS 16) u debljini od 5 cm.  Obračun po m</t>
    </r>
    <r>
      <rPr>
        <vertAlign val="superscript"/>
        <sz val="10"/>
        <rFont val="Times New Roman"/>
        <family val="1"/>
        <charset val="238"/>
      </rPr>
      <t>2</t>
    </r>
    <r>
      <rPr>
        <sz val="10"/>
        <rFont val="Times New Roman"/>
        <family val="1"/>
        <charset val="238"/>
      </rPr>
      <t xml:space="preserve"> stvarno ugrađenog  asfalt betona komplet.</t>
    </r>
  </si>
  <si>
    <r>
      <t>Dobava, doprema i betoniranje temelja, zidova, ploča i sl. sa betonom prema uputi nad. inž., izrada potrebne glatke oplate sa podupiranjem, te dobava i montaža armature. Obračun za beton po m</t>
    </r>
    <r>
      <rPr>
        <vertAlign val="superscript"/>
        <sz val="10"/>
        <rFont val="Times New Roman"/>
        <family val="1"/>
        <charset val="238"/>
      </rPr>
      <t>3</t>
    </r>
    <r>
      <rPr>
        <sz val="10"/>
        <rFont val="Times New Roman"/>
        <family val="1"/>
        <charset val="238"/>
      </rPr>
      <t>, za oplatu po m</t>
    </r>
    <r>
      <rPr>
        <vertAlign val="superscript"/>
        <sz val="10"/>
        <rFont val="Times New Roman"/>
        <family val="1"/>
        <charset val="238"/>
      </rPr>
      <t>2</t>
    </r>
    <r>
      <rPr>
        <sz val="10"/>
        <rFont val="Times New Roman"/>
        <family val="1"/>
        <charset val="238"/>
      </rPr>
      <t xml:space="preserve"> i za armaturu po kg.</t>
    </r>
  </si>
  <si>
    <t>Zaštita instalacija i vodova koji prilikom gradnje i eksploatacije građevine mogu biti ugrožene. Rad obuhvaća potpunu zaštitu instalacije prema uvjetima komunalnih poduzeća uključivo lociranje instalacije, strojno ručni iskop kanala oko instalacije, zaštita instalacije prema potrebi  PEHD cijevi, nabava, prijevoz i ugradba betona C16/20 za izradu obloge instalacijedebljine d=20 cm, te dobava, ugradnja i sabijanje zamjenskog materijala za zatrpavanje kanala. Obračun po m izvedene zaštite.</t>
  </si>
  <si>
    <r>
      <t>Nabava, doprema i ugradnja PVC UKC kanalizacijskih cijevi za odvod vode obodne čvrstoće SN 4 kN/cm</t>
    </r>
    <r>
      <rPr>
        <vertAlign val="superscript"/>
        <sz val="10"/>
        <rFont val="Times New Roman"/>
        <family val="1"/>
        <charset val="238"/>
      </rPr>
      <t>2</t>
    </r>
    <r>
      <rPr>
        <sz val="10"/>
        <rFont val="Times New Roman"/>
        <family val="1"/>
        <charset val="238"/>
      </rPr>
      <t xml:space="preserve">.  U cijenu uključiti spojni materijal, razvod duž trase građevine, spajanje cijevi. Po ugradnji treba izvršiti odgovarajuću provjeru vodonepropusnosti na nezasutom ali osiguranom dijelu ispitivane kanalizacije. Ispitivanje treba provesti u skladu s odredbama norme HRN-EN 1610. Obračun po m1 ugrađene kanalizacijske cijevi. </t>
    </r>
  </si>
  <si>
    <t>f) cijev promjera fi 400 mm</t>
  </si>
  <si>
    <t>g) cijev promjera fi 500 mm</t>
  </si>
  <si>
    <t>h) cijev promjera fi 800 mm</t>
  </si>
  <si>
    <t>Dobava materijala, šalovanje, armiranje, betoniranje, rašalovanje linijskog a.b. kanala za odvod oborinske vode betonom C 25/30. Kanal je vanjskih dimenzija presjeka 70 x 70 - 85 cm. Debljina stjenke i dna kanala je 20 cm armirano sa armaturnom mrežom Q 385. Planiranje, ravnanje, tamponiranje i nabijanje dna građevinske jame vibro nabijačem u jediničnoj je cijeni. Obračun po m' .</t>
  </si>
  <si>
    <t>a) poklopac Klasa B 125</t>
  </si>
  <si>
    <t>c) poklopac Klasa D 400</t>
  </si>
  <si>
    <r>
      <t>Priprema podloge za asfaltiranje. U jediničnoj cijeni strojno - ručna priprema podloge nakon izvedenih građevinskih radova sa dobavom, nasipavanjem, planiranjem i valjanjem kamenog tampona 0-30 mm do, debljine sloja d=15 cm, zbijenosti  od Ms= 100 kN/cm</t>
    </r>
    <r>
      <rPr>
        <vertAlign val="superscript"/>
        <sz val="10"/>
        <rFont val="Times New Roman"/>
        <family val="1"/>
        <charset val="238"/>
      </rPr>
      <t>2</t>
    </r>
    <r>
      <rPr>
        <sz val="10"/>
        <rFont val="Times New Roman"/>
        <family val="1"/>
        <charset val="238"/>
      </rPr>
      <t xml:space="preserve"> što se dokazuje ispitivanjem kružnom pločom. Obračun po m</t>
    </r>
    <r>
      <rPr>
        <vertAlign val="superscript"/>
        <sz val="10"/>
        <rFont val="Times New Roman"/>
        <family val="1"/>
        <charset val="238"/>
      </rPr>
      <t>2</t>
    </r>
    <r>
      <rPr>
        <sz val="10"/>
        <rFont val="Times New Roman"/>
        <family val="1"/>
        <charset val="238"/>
      </rPr>
      <t xml:space="preserve"> .</t>
    </r>
  </si>
  <si>
    <t>a) unutarnji promjer cijevi Ø600 mm</t>
  </si>
  <si>
    <t>b) unutarnji promjer cijevi Ø800 mm</t>
  </si>
  <si>
    <t>c) unutarnji promjer cijevi Ø1000 mm</t>
  </si>
  <si>
    <t>R.br.</t>
  </si>
  <si>
    <t>Opis stavke</t>
  </si>
  <si>
    <t>Jed. mj.</t>
  </si>
  <si>
    <t>Količina</t>
  </si>
  <si>
    <t>Jed. cijena</t>
  </si>
  <si>
    <t>Uk. iznos</t>
  </si>
  <si>
    <t>17.</t>
  </si>
  <si>
    <t>REKAPITULACIJA:</t>
  </si>
  <si>
    <t>UKUPNO (OBORINSKA KANALIZACIJA NA VIŠE LOKACIJA):</t>
  </si>
  <si>
    <t>PDV (25%):</t>
  </si>
  <si>
    <t>SVEUKUPNO:</t>
  </si>
  <si>
    <t>i) cijev promjera fi 1000 mm</t>
  </si>
  <si>
    <t>kanal</t>
  </si>
  <si>
    <t xml:space="preserve">IZGRADNJA OBORINSKE  KANALIZACIJE  NA  VIŠE  LOKACIJA </t>
  </si>
  <si>
    <t xml:space="preserve">          ANALIZA PONUDBENOG TROŠKOVNIKA</t>
  </si>
  <si>
    <t>Radovi u režiji koji se ne mogu normirati:</t>
  </si>
  <si>
    <t>a) KV radnik (zidar, monter, vodoinstlater)</t>
  </si>
  <si>
    <t>h</t>
  </si>
  <si>
    <t>b) NKV radnik</t>
  </si>
  <si>
    <t>c) kombinirka</t>
  </si>
  <si>
    <t>d) bager gusjeničar, min 20 tona</t>
  </si>
  <si>
    <t>e) kamion</t>
  </si>
  <si>
    <t>26.</t>
  </si>
  <si>
    <t>Ponuditelj: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</si>
</sst>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0.00;[Red]#,##0.00"/>
  </numFmts>
  <fonts count="10" x14ac:knownFonts="1">
    <font>
      <sz val="10"/>
      <name val="Arial"/>
      <charset val="238"/>
    </font>
    <font>
      <sz val="10"/>
      <name val="Arial"/>
      <family val="2"/>
      <charset val="238"/>
    </font>
    <font>
      <sz val="10"/>
      <name val="Times New Roman"/>
      <family val="1"/>
      <charset val="238"/>
    </font>
    <font>
      <b/>
      <sz val="10"/>
      <name val="Times New Roman"/>
      <family val="1"/>
      <charset val="238"/>
    </font>
    <font>
      <sz val="10"/>
      <color indexed="9"/>
      <name val="Times New Roman"/>
      <family val="1"/>
      <charset val="238"/>
    </font>
    <font>
      <sz val="10"/>
      <name val="Arial"/>
      <family val="2"/>
      <charset val="238"/>
    </font>
    <font>
      <sz val="10"/>
      <name val="Times New Roman"/>
      <family val="1"/>
    </font>
    <font>
      <vertAlign val="superscript"/>
      <sz val="10"/>
      <name val="Times New Roman"/>
      <family val="1"/>
      <charset val="238"/>
    </font>
    <font>
      <b/>
      <sz val="16"/>
      <name val="Times New Roman"/>
      <family val="1"/>
      <charset val="238"/>
    </font>
    <font>
      <sz val="11"/>
      <name val="Times New Roman"/>
      <family val="1"/>
      <charset val="23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0" fontId="1" fillId="0" borderId="0"/>
  </cellStyleXfs>
  <cellXfs count="97">
    <xf numFmtId="0" fontId="0" fillId="0" borderId="0" xfId="0"/>
    <xf numFmtId="0" fontId="2" fillId="0" borderId="0" xfId="0" applyFont="1"/>
    <xf numFmtId="0" fontId="2" fillId="0" borderId="0" xfId="0" applyFont="1" applyAlignment="1">
      <alignment horizontal="center" vertical="top"/>
    </xf>
    <xf numFmtId="0" fontId="3" fillId="0" borderId="0" xfId="0" applyFont="1" applyAlignment="1">
      <alignment horizontal="centerContinuous" vertical="justify"/>
    </xf>
    <xf numFmtId="0" fontId="2" fillId="0" borderId="0" xfId="0" applyFont="1" applyAlignment="1">
      <alignment horizontal="center" vertical="center"/>
    </xf>
    <xf numFmtId="4" fontId="2" fillId="0" borderId="0" xfId="1" applyNumberFormat="1"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4" fontId="3" fillId="0" borderId="1" xfId="1" applyNumberFormat="1" applyFont="1" applyBorder="1" applyAlignment="1">
      <alignment horizontal="center" vertical="center"/>
    </xf>
    <xf numFmtId="4" fontId="2" fillId="0" borderId="0" xfId="0" applyNumberFormat="1"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justify" vertical="justify"/>
    </xf>
    <xf numFmtId="4" fontId="4" fillId="0" borderId="0" xfId="1" applyNumberFormat="1" applyFont="1" applyAlignment="1">
      <alignment horizontal="center" vertical="center"/>
    </xf>
    <xf numFmtId="4" fontId="3" fillId="0" borderId="1" xfId="0" applyNumberFormat="1" applyFont="1" applyBorder="1" applyAlignment="1">
      <alignment horizontal="center" vertical="center"/>
    </xf>
    <xf numFmtId="0" fontId="2" fillId="0" borderId="0" xfId="0" applyFont="1" applyAlignment="1">
      <alignment horizontal="center"/>
    </xf>
    <xf numFmtId="0" fontId="3" fillId="0" borderId="3" xfId="0" applyFont="1" applyBorder="1" applyAlignment="1">
      <alignment horizontal="center" vertical="top"/>
    </xf>
    <xf numFmtId="0" fontId="3" fillId="0" borderId="0" xfId="0" applyFont="1" applyAlignment="1">
      <alignment horizontal="center" vertical="top"/>
    </xf>
    <xf numFmtId="0" fontId="2" fillId="0" borderId="0" xfId="0" applyFont="1" applyAlignment="1">
      <alignment horizontal="justify" vertical="top"/>
    </xf>
    <xf numFmtId="0" fontId="3" fillId="0" borderId="0" xfId="0" applyFont="1" applyAlignment="1">
      <alignment horizontal="justify" vertical="top"/>
    </xf>
    <xf numFmtId="4" fontId="2" fillId="0" borderId="0" xfId="0" applyNumberFormat="1" applyFont="1" applyAlignment="1">
      <alignment horizontal="center" vertical="top"/>
    </xf>
    <xf numFmtId="4" fontId="2" fillId="0" borderId="0" xfId="1" applyNumberFormat="1" applyFont="1" applyFill="1" applyBorder="1" applyAlignment="1" applyProtection="1">
      <alignment horizontal="center" vertical="center"/>
    </xf>
    <xf numFmtId="4" fontId="3" fillId="0" borderId="3" xfId="1" applyNumberFormat="1" applyFont="1" applyFill="1" applyBorder="1" applyAlignment="1" applyProtection="1">
      <alignment horizontal="center" vertical="center"/>
    </xf>
    <xf numFmtId="4" fontId="3" fillId="0" borderId="0" xfId="1" applyNumberFormat="1" applyFont="1" applyFill="1" applyBorder="1" applyAlignment="1" applyProtection="1">
      <alignment horizontal="center" vertical="center"/>
    </xf>
    <xf numFmtId="165" fontId="2" fillId="0" borderId="0" xfId="0" applyNumberFormat="1" applyFont="1" applyAlignment="1">
      <alignment horizontal="center" vertical="center"/>
    </xf>
    <xf numFmtId="165" fontId="3" fillId="0" borderId="0" xfId="0" applyNumberFormat="1" applyFont="1" applyAlignment="1">
      <alignment horizontal="center" vertical="center"/>
    </xf>
    <xf numFmtId="2" fontId="2" fillId="0" borderId="0" xfId="0" applyNumberFormat="1" applyFont="1" applyAlignment="1">
      <alignment horizontal="center" vertical="top"/>
    </xf>
    <xf numFmtId="4" fontId="2" fillId="0" borderId="0" xfId="0" applyNumberFormat="1" applyFont="1" applyAlignment="1">
      <alignment horizontal="center"/>
    </xf>
    <xf numFmtId="4" fontId="2" fillId="0" borderId="0" xfId="0" applyNumberFormat="1" applyFont="1" applyAlignment="1">
      <alignment horizontal="center" vertical="top" wrapText="1"/>
    </xf>
    <xf numFmtId="0" fontId="3" fillId="0" borderId="1" xfId="0" applyFont="1" applyBorder="1" applyAlignment="1">
      <alignment horizontal="center" vertical="top"/>
    </xf>
    <xf numFmtId="0" fontId="2" fillId="0" borderId="0" xfId="0" applyFont="1" applyAlignment="1">
      <alignment horizontal="left" vertical="top" wrapText="1"/>
    </xf>
    <xf numFmtId="0" fontId="3" fillId="0" borderId="3" xfId="0" applyFont="1" applyBorder="1" applyAlignment="1">
      <alignment horizontal="justify" vertical="center"/>
    </xf>
    <xf numFmtId="0" fontId="2" fillId="0" borderId="3" xfId="0" applyFont="1" applyBorder="1" applyAlignment="1">
      <alignment horizontal="center" vertical="center"/>
    </xf>
    <xf numFmtId="4" fontId="2" fillId="0" borderId="3" xfId="0" applyNumberFormat="1"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6" fillId="0" borderId="0" xfId="0" applyFont="1" applyAlignment="1">
      <alignment vertical="top"/>
    </xf>
    <xf numFmtId="164" fontId="6" fillId="0" borderId="0" xfId="1" applyFont="1" applyBorder="1" applyAlignment="1">
      <alignment horizontal="right"/>
    </xf>
    <xf numFmtId="0" fontId="6" fillId="0" borderId="0" xfId="0" applyFont="1" applyAlignment="1">
      <alignment horizontal="left" vertical="top" wrapText="1"/>
    </xf>
    <xf numFmtId="0" fontId="6" fillId="0" borderId="0" xfId="0" applyFont="1" applyAlignment="1">
      <alignment horizontal="left"/>
    </xf>
    <xf numFmtId="0" fontId="6" fillId="0" borderId="0" xfId="0" applyFont="1" applyAlignment="1">
      <alignment horizontal="left" vertical="top"/>
    </xf>
    <xf numFmtId="0" fontId="6" fillId="0" borderId="0" xfId="0" applyFont="1" applyAlignment="1">
      <alignment horizontal="justify"/>
    </xf>
    <xf numFmtId="0" fontId="3" fillId="0" borderId="4" xfId="0" applyFont="1" applyBorder="1" applyAlignment="1">
      <alignment horizontal="center" vertical="top"/>
    </xf>
    <xf numFmtId="0" fontId="3" fillId="0" borderId="0" xfId="0" applyFont="1" applyAlignment="1">
      <alignment horizontal="center"/>
    </xf>
    <xf numFmtId="0" fontId="3" fillId="0" borderId="0" xfId="0" applyFont="1" applyAlignment="1">
      <alignment horizontal="center" vertical="center"/>
    </xf>
    <xf numFmtId="4" fontId="3" fillId="0" borderId="0" xfId="0" applyNumberFormat="1" applyFont="1" applyAlignment="1">
      <alignment horizontal="center" vertical="center"/>
    </xf>
    <xf numFmtId="4" fontId="3" fillId="0" borderId="5" xfId="0" applyNumberFormat="1" applyFont="1" applyBorder="1" applyAlignment="1">
      <alignment horizontal="center" vertical="center"/>
    </xf>
    <xf numFmtId="0" fontId="2" fillId="0" borderId="2" xfId="0" applyFont="1" applyBorder="1" applyAlignment="1">
      <alignment horizontal="center" vertical="top"/>
    </xf>
    <xf numFmtId="0" fontId="2" fillId="0" borderId="3" xfId="0" applyFont="1" applyBorder="1" applyAlignment="1">
      <alignment horizontal="center"/>
    </xf>
    <xf numFmtId="4" fontId="2" fillId="0" borderId="3" xfId="0" applyNumberFormat="1" applyFont="1" applyBorder="1" applyAlignment="1">
      <alignment horizontal="center"/>
    </xf>
    <xf numFmtId="165" fontId="3" fillId="0" borderId="6" xfId="0" applyNumberFormat="1" applyFont="1" applyBorder="1" applyAlignment="1">
      <alignment horizontal="center" vertical="center"/>
    </xf>
    <xf numFmtId="0" fontId="3" fillId="0" borderId="2" xfId="0" applyFont="1" applyBorder="1" applyAlignment="1">
      <alignment horizontal="center" vertical="top"/>
    </xf>
    <xf numFmtId="4" fontId="3" fillId="0" borderId="6" xfId="1" applyNumberFormat="1" applyFont="1" applyFill="1" applyBorder="1" applyAlignment="1" applyProtection="1">
      <alignment horizontal="center" vertical="center"/>
    </xf>
    <xf numFmtId="0" fontId="9" fillId="0" borderId="0" xfId="0" applyFont="1"/>
    <xf numFmtId="0" fontId="2" fillId="0" borderId="0" xfId="0" applyFont="1" applyAlignment="1">
      <alignment horizontal="left" vertical="top"/>
    </xf>
    <xf numFmtId="164" fontId="2" fillId="0" borderId="0" xfId="1" applyFont="1"/>
    <xf numFmtId="164" fontId="2" fillId="0" borderId="0" xfId="1" applyFont="1" applyFill="1"/>
    <xf numFmtId="0" fontId="2" fillId="0" borderId="0" xfId="0" applyFont="1" applyAlignment="1">
      <alignment horizontal="right" vertical="top"/>
    </xf>
    <xf numFmtId="0" fontId="5" fillId="0" borderId="0" xfId="0" applyFont="1" applyAlignment="1">
      <alignment horizontal="center" vertical="center" wrapText="1"/>
    </xf>
    <xf numFmtId="164" fontId="2" fillId="0" borderId="0" xfId="1" applyFont="1" applyBorder="1" applyAlignment="1">
      <alignment horizontal="center" vertical="center" wrapText="1"/>
    </xf>
    <xf numFmtId="164" fontId="6" fillId="0" borderId="0" xfId="1" applyFont="1" applyBorder="1" applyAlignment="1">
      <alignment horizontal="center" vertical="center" wrapText="1"/>
    </xf>
    <xf numFmtId="0" fontId="2" fillId="0" borderId="0" xfId="0" applyFont="1" applyAlignment="1">
      <alignment horizontal="center" vertical="center" wrapText="1"/>
    </xf>
    <xf numFmtId="165" fontId="2" fillId="0" borderId="3" xfId="0" applyNumberFormat="1" applyFont="1" applyBorder="1" applyAlignment="1">
      <alignment horizontal="center" vertical="center"/>
    </xf>
    <xf numFmtId="164" fontId="6" fillId="0" borderId="0" xfId="1" applyFont="1" applyBorder="1" applyAlignment="1">
      <alignment horizontal="center" vertical="center"/>
    </xf>
    <xf numFmtId="4" fontId="2" fillId="0" borderId="0" xfId="0" applyNumberFormat="1" applyFont="1" applyAlignment="1">
      <alignment horizontal="center" vertical="center" wrapText="1"/>
    </xf>
    <xf numFmtId="164" fontId="6" fillId="0" borderId="0" xfId="1" applyFont="1" applyFill="1" applyBorder="1" applyAlignment="1">
      <alignment horizontal="center" vertical="center"/>
    </xf>
    <xf numFmtId="0" fontId="2" fillId="0" borderId="0" xfId="0" applyFont="1" applyAlignment="1">
      <alignment horizontal="justify" vertical="top" wrapText="1"/>
    </xf>
    <xf numFmtId="0" fontId="2" fillId="0" borderId="0" xfId="0" applyFont="1" applyAlignment="1">
      <alignment vertical="top" wrapText="1"/>
    </xf>
    <xf numFmtId="0" fontId="5" fillId="0" borderId="0" xfId="0" applyFont="1" applyAlignment="1">
      <alignment wrapText="1"/>
    </xf>
    <xf numFmtId="0" fontId="2" fillId="0" borderId="0" xfId="0" applyFont="1" applyAlignment="1">
      <alignment wrapText="1"/>
    </xf>
    <xf numFmtId="0" fontId="2" fillId="0" borderId="0" xfId="0" applyFont="1" applyAlignment="1">
      <alignment horizontal="justify" vertical="center" wrapText="1"/>
    </xf>
    <xf numFmtId="0" fontId="2" fillId="0" borderId="0" xfId="0" applyFont="1" applyAlignment="1">
      <alignment vertical="center" wrapText="1"/>
    </xf>
    <xf numFmtId="0" fontId="6" fillId="0" borderId="0" xfId="0" applyFont="1" applyAlignment="1">
      <alignment horizontal="center" vertical="top"/>
    </xf>
    <xf numFmtId="0" fontId="0" fillId="0" borderId="0" xfId="0" applyAlignment="1">
      <alignment horizontal="center"/>
    </xf>
    <xf numFmtId="164" fontId="6" fillId="0" borderId="0" xfId="1" applyFont="1" applyBorder="1" applyAlignment="1">
      <alignment horizontal="center"/>
    </xf>
    <xf numFmtId="164" fontId="2" fillId="0" borderId="0" xfId="0" applyNumberFormat="1" applyFont="1"/>
    <xf numFmtId="4" fontId="2" fillId="0" borderId="0" xfId="1" applyNumberFormat="1" applyFont="1" applyFill="1" applyAlignment="1">
      <alignment horizontal="center" vertical="center"/>
    </xf>
    <xf numFmtId="164" fontId="6" fillId="0" borderId="0" xfId="1" applyFont="1" applyFill="1" applyBorder="1" applyAlignment="1">
      <alignment horizontal="center"/>
    </xf>
    <xf numFmtId="4" fontId="2" fillId="0" borderId="0" xfId="1" applyNumberFormat="1" applyFont="1" applyFill="1" applyBorder="1" applyAlignment="1" applyProtection="1">
      <alignment horizontal="center"/>
    </xf>
    <xf numFmtId="0" fontId="3" fillId="0" borderId="3" xfId="0" applyFont="1" applyBorder="1" applyAlignment="1">
      <alignment horizontal="left" vertical="center" wrapText="1"/>
    </xf>
    <xf numFmtId="0" fontId="5" fillId="0" borderId="3" xfId="0" applyFont="1" applyBorder="1" applyAlignment="1">
      <alignment horizontal="left" vertical="center" wrapText="1"/>
    </xf>
    <xf numFmtId="0" fontId="2" fillId="0" borderId="0" xfId="0" applyFont="1" applyAlignment="1">
      <alignment horizontal="justify" vertical="top"/>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8" fillId="0" borderId="0" xfId="0" applyFont="1" applyAlignment="1">
      <alignment horizontal="center" vertical="top" wrapText="1"/>
    </xf>
    <xf numFmtId="0" fontId="8" fillId="0" borderId="0" xfId="0" applyFont="1" applyAlignment="1">
      <alignment horizontal="center" wrapText="1"/>
    </xf>
    <xf numFmtId="0" fontId="2" fillId="0" borderId="0" xfId="0" applyFont="1" applyAlignment="1">
      <alignment horizontal="justify" vertical="top" wrapText="1"/>
    </xf>
    <xf numFmtId="0" fontId="2" fillId="0" borderId="0" xfId="0" applyFont="1" applyAlignment="1">
      <alignment wrapText="1"/>
    </xf>
    <xf numFmtId="0" fontId="2" fillId="0" borderId="0" xfId="0" applyFont="1" applyAlignment="1">
      <alignment horizontal="justify" vertical="center" wrapText="1"/>
    </xf>
    <xf numFmtId="0" fontId="2" fillId="0" borderId="0" xfId="0" applyFont="1" applyAlignment="1">
      <alignment vertical="center" wrapText="1"/>
    </xf>
    <xf numFmtId="0" fontId="5" fillId="0" borderId="0" xfId="0" applyFont="1" applyAlignment="1">
      <alignment wrapText="1"/>
    </xf>
    <xf numFmtId="0" fontId="2" fillId="0" borderId="0" xfId="0" applyFont="1" applyAlignment="1">
      <alignment vertical="top"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cellXfs>
  <cellStyles count="3">
    <cellStyle name="Normal 2" xfId="2" xr:uid="{B484FF99-F057-43A1-8C65-692B73EE3EA7}"/>
    <cellStyle name="Normalno" xfId="0" builtinId="0"/>
    <cellStyle name="Zarez"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6AD3F-6A26-445E-A435-43D1F42B21E2}">
  <dimension ref="A1:H164"/>
  <sheetViews>
    <sheetView tabSelected="1" topLeftCell="A121" workbookViewId="0">
      <selection activeCell="E151" sqref="E151"/>
    </sheetView>
  </sheetViews>
  <sheetFormatPr defaultColWidth="9.140625" defaultRowHeight="12.75" x14ac:dyDescent="0.2"/>
  <cols>
    <col min="1" max="1" width="5" style="2" customWidth="1"/>
    <col min="2" max="2" width="30.42578125" style="11" customWidth="1"/>
    <col min="3" max="3" width="7.42578125" style="4" customWidth="1"/>
    <col min="4" max="4" width="10.85546875" style="5" customWidth="1"/>
    <col min="5" max="5" width="19.5703125" style="5" customWidth="1"/>
    <col min="6" max="6" width="15" style="12" customWidth="1"/>
    <col min="7" max="7" width="9.140625" style="1"/>
    <col min="8" max="8" width="12.42578125" style="1" bestFit="1" customWidth="1"/>
    <col min="9" max="16384" width="9.140625" style="1"/>
  </cols>
  <sheetData>
    <row r="1" spans="1:6" ht="19.5" customHeight="1" x14ac:dyDescent="0.2">
      <c r="A1" s="91" t="s">
        <v>92</v>
      </c>
      <c r="B1" s="92"/>
      <c r="C1" s="92"/>
      <c r="D1" s="92"/>
      <c r="E1" s="92"/>
      <c r="F1" s="93"/>
    </row>
    <row r="2" spans="1:6" ht="11.25" customHeight="1" x14ac:dyDescent="0.2">
      <c r="A2" s="41"/>
      <c r="B2" s="42"/>
      <c r="C2" s="43"/>
      <c r="D2" s="44"/>
      <c r="E2" s="44"/>
      <c r="F2" s="45"/>
    </row>
    <row r="3" spans="1:6" ht="22.7" customHeight="1" x14ac:dyDescent="0.2">
      <c r="A3" s="94" t="s">
        <v>91</v>
      </c>
      <c r="B3" s="95"/>
      <c r="C3" s="95"/>
      <c r="D3" s="95"/>
      <c r="E3" s="95"/>
      <c r="F3" s="96"/>
    </row>
    <row r="4" spans="1:6" ht="15" customHeight="1" x14ac:dyDescent="0.2">
      <c r="B4" s="3"/>
    </row>
    <row r="5" spans="1:6" ht="15" customHeight="1" x14ac:dyDescent="0.2">
      <c r="A5" s="28" t="s">
        <v>78</v>
      </c>
      <c r="B5" s="7" t="s">
        <v>79</v>
      </c>
      <c r="C5" s="6" t="s">
        <v>80</v>
      </c>
      <c r="D5" s="8" t="s">
        <v>81</v>
      </c>
      <c r="E5" s="13" t="s">
        <v>82</v>
      </c>
      <c r="F5" s="13" t="s">
        <v>83</v>
      </c>
    </row>
    <row r="6" spans="1:6" ht="10.5" customHeight="1" x14ac:dyDescent="0.2">
      <c r="B6" s="1"/>
      <c r="D6" s="9"/>
      <c r="E6" s="9"/>
      <c r="F6" s="9"/>
    </row>
    <row r="7" spans="1:6" ht="11.25" customHeight="1" x14ac:dyDescent="0.2">
      <c r="A7" s="16"/>
      <c r="B7" s="17"/>
      <c r="C7" s="14"/>
      <c r="D7" s="20"/>
      <c r="E7" s="26"/>
      <c r="F7" s="20"/>
    </row>
    <row r="8" spans="1:6" ht="124.5" customHeight="1" x14ac:dyDescent="0.2">
      <c r="A8" s="2" t="s">
        <v>0</v>
      </c>
      <c r="B8" s="85" t="s">
        <v>51</v>
      </c>
      <c r="C8" s="89"/>
      <c r="D8" s="89"/>
      <c r="E8" s="89"/>
      <c r="F8" s="20"/>
    </row>
    <row r="9" spans="1:6" ht="12.2" customHeight="1" x14ac:dyDescent="0.2">
      <c r="B9" s="65"/>
      <c r="C9" s="67"/>
      <c r="D9" s="57"/>
      <c r="E9" s="67"/>
      <c r="F9" s="20"/>
    </row>
    <row r="10" spans="1:6" ht="15.75" x14ac:dyDescent="0.2">
      <c r="A10" s="16"/>
      <c r="B10" s="27" t="s">
        <v>90</v>
      </c>
      <c r="C10" s="14" t="s">
        <v>52</v>
      </c>
      <c r="D10" s="20">
        <v>130</v>
      </c>
      <c r="E10" s="26">
        <v>0</v>
      </c>
      <c r="F10" s="20">
        <f>D10*E10</f>
        <v>0</v>
      </c>
    </row>
    <row r="11" spans="1:6" x14ac:dyDescent="0.2">
      <c r="A11" s="16"/>
      <c r="B11" s="17"/>
      <c r="C11" s="14"/>
      <c r="D11" s="20"/>
      <c r="E11" s="26"/>
      <c r="F11" s="20"/>
    </row>
    <row r="12" spans="1:6" ht="45" customHeight="1" x14ac:dyDescent="0.2">
      <c r="A12" s="2" t="s">
        <v>1</v>
      </c>
      <c r="B12" s="85" t="s">
        <v>53</v>
      </c>
      <c r="C12" s="89"/>
      <c r="D12" s="89"/>
      <c r="E12" s="89"/>
      <c r="F12" s="20"/>
    </row>
    <row r="13" spans="1:6" ht="12.75" customHeight="1" x14ac:dyDescent="0.2">
      <c r="B13" s="65"/>
      <c r="C13" s="67"/>
      <c r="D13" s="57"/>
      <c r="E13" s="67"/>
      <c r="F13" s="20"/>
    </row>
    <row r="14" spans="1:6" ht="15.75" x14ac:dyDescent="0.2">
      <c r="B14" s="27"/>
      <c r="C14" s="14" t="s">
        <v>52</v>
      </c>
      <c r="D14" s="20">
        <v>40</v>
      </c>
      <c r="E14" s="26">
        <v>0</v>
      </c>
      <c r="F14" s="20">
        <f>D14*E14</f>
        <v>0</v>
      </c>
    </row>
    <row r="15" spans="1:6" x14ac:dyDescent="0.2">
      <c r="B15" s="27"/>
      <c r="C15" s="14"/>
      <c r="D15" s="20"/>
      <c r="E15" s="26"/>
      <c r="F15" s="20"/>
    </row>
    <row r="16" spans="1:6" ht="42" customHeight="1" x14ac:dyDescent="0.2">
      <c r="A16" s="2" t="s">
        <v>2</v>
      </c>
      <c r="B16" s="85" t="s">
        <v>54</v>
      </c>
      <c r="C16" s="90"/>
      <c r="D16" s="90"/>
      <c r="E16" s="90"/>
      <c r="F16" s="20"/>
    </row>
    <row r="17" spans="1:6" ht="13.7" customHeight="1" x14ac:dyDescent="0.2">
      <c r="B17" s="65"/>
      <c r="C17" s="66"/>
      <c r="D17" s="60"/>
      <c r="E17" s="66"/>
      <c r="F17" s="20"/>
    </row>
    <row r="18" spans="1:6" x14ac:dyDescent="0.2">
      <c r="A18" s="16"/>
      <c r="B18" s="19"/>
      <c r="C18" s="14" t="s">
        <v>5</v>
      </c>
      <c r="D18" s="20">
        <v>5</v>
      </c>
      <c r="E18" s="26">
        <v>0</v>
      </c>
      <c r="F18" s="20">
        <f>D18*E18</f>
        <v>0</v>
      </c>
    </row>
    <row r="19" spans="1:6" x14ac:dyDescent="0.2">
      <c r="B19" s="17"/>
      <c r="C19" s="14"/>
      <c r="D19" s="20"/>
      <c r="E19" s="26"/>
      <c r="F19" s="20"/>
    </row>
    <row r="20" spans="1:6" ht="72.75" customHeight="1" x14ac:dyDescent="0.2">
      <c r="A20" s="2" t="s">
        <v>3</v>
      </c>
      <c r="B20" s="85" t="s">
        <v>67</v>
      </c>
      <c r="C20" s="89"/>
      <c r="D20" s="89"/>
      <c r="E20" s="89"/>
      <c r="F20" s="20"/>
    </row>
    <row r="21" spans="1:6" ht="12.2" customHeight="1" x14ac:dyDescent="0.2">
      <c r="B21" s="65"/>
      <c r="C21" s="67"/>
      <c r="D21" s="57"/>
      <c r="E21" s="67"/>
      <c r="F21" s="20"/>
    </row>
    <row r="22" spans="1:6" ht="15" customHeight="1" x14ac:dyDescent="0.2">
      <c r="B22" s="33" t="s">
        <v>28</v>
      </c>
      <c r="C22" s="4" t="s">
        <v>6</v>
      </c>
      <c r="D22" s="58">
        <v>30</v>
      </c>
      <c r="E22" s="26">
        <v>0</v>
      </c>
      <c r="F22" s="20">
        <f t="shared" ref="F22:F30" si="0">D22*E22</f>
        <v>0</v>
      </c>
    </row>
    <row r="23" spans="1:6" x14ac:dyDescent="0.2">
      <c r="A23" s="16"/>
      <c r="B23" s="33" t="s">
        <v>29</v>
      </c>
      <c r="C23" s="4" t="s">
        <v>6</v>
      </c>
      <c r="D23" s="58">
        <v>30</v>
      </c>
      <c r="E23" s="26">
        <v>0</v>
      </c>
      <c r="F23" s="20">
        <f t="shared" si="0"/>
        <v>0</v>
      </c>
    </row>
    <row r="24" spans="1:6" x14ac:dyDescent="0.2">
      <c r="A24" s="16"/>
      <c r="B24" s="33" t="s">
        <v>30</v>
      </c>
      <c r="C24" s="4" t="s">
        <v>6</v>
      </c>
      <c r="D24" s="58">
        <v>30</v>
      </c>
      <c r="E24" s="26">
        <v>0</v>
      </c>
      <c r="F24" s="20">
        <f t="shared" si="0"/>
        <v>0</v>
      </c>
    </row>
    <row r="25" spans="1:6" x14ac:dyDescent="0.2">
      <c r="A25" s="16"/>
      <c r="B25" s="33" t="s">
        <v>31</v>
      </c>
      <c r="C25" s="4" t="s">
        <v>6</v>
      </c>
      <c r="D25" s="58">
        <v>30</v>
      </c>
      <c r="E25" s="26">
        <v>0</v>
      </c>
      <c r="F25" s="20">
        <f t="shared" si="0"/>
        <v>0</v>
      </c>
    </row>
    <row r="26" spans="1:6" x14ac:dyDescent="0.2">
      <c r="A26" s="16"/>
      <c r="B26" s="34" t="s">
        <v>32</v>
      </c>
      <c r="C26" s="4" t="s">
        <v>6</v>
      </c>
      <c r="D26" s="58">
        <v>20</v>
      </c>
      <c r="E26" s="26">
        <v>0</v>
      </c>
      <c r="F26" s="20">
        <f t="shared" si="0"/>
        <v>0</v>
      </c>
    </row>
    <row r="27" spans="1:6" x14ac:dyDescent="0.2">
      <c r="A27" s="35"/>
      <c r="B27" s="39" t="s">
        <v>68</v>
      </c>
      <c r="C27" s="4" t="s">
        <v>6</v>
      </c>
      <c r="D27" s="58">
        <v>20</v>
      </c>
      <c r="E27" s="26">
        <v>0</v>
      </c>
      <c r="F27" s="20">
        <f t="shared" si="0"/>
        <v>0</v>
      </c>
    </row>
    <row r="28" spans="1:6" x14ac:dyDescent="0.2">
      <c r="A28" s="35"/>
      <c r="B28" s="39" t="s">
        <v>69</v>
      </c>
      <c r="C28" s="4" t="s">
        <v>6</v>
      </c>
      <c r="D28" s="58">
        <v>15</v>
      </c>
      <c r="E28" s="26">
        <v>0</v>
      </c>
      <c r="F28" s="20">
        <f t="shared" si="0"/>
        <v>0</v>
      </c>
    </row>
    <row r="29" spans="1:6" x14ac:dyDescent="0.2">
      <c r="A29" s="35"/>
      <c r="B29" s="39" t="s">
        <v>70</v>
      </c>
      <c r="C29" s="4" t="s">
        <v>6</v>
      </c>
      <c r="D29" s="58">
        <v>15</v>
      </c>
      <c r="E29" s="26">
        <v>0</v>
      </c>
      <c r="F29" s="20">
        <f t="shared" si="0"/>
        <v>0</v>
      </c>
    </row>
    <row r="30" spans="1:6" x14ac:dyDescent="0.2">
      <c r="A30" s="35"/>
      <c r="B30" s="39" t="s">
        <v>89</v>
      </c>
      <c r="C30" s="4" t="s">
        <v>6</v>
      </c>
      <c r="D30" s="59">
        <v>10</v>
      </c>
      <c r="E30" s="26">
        <v>0</v>
      </c>
      <c r="F30" s="20">
        <f t="shared" si="0"/>
        <v>0</v>
      </c>
    </row>
    <row r="31" spans="1:6" x14ac:dyDescent="0.2">
      <c r="A31" s="35"/>
      <c r="B31" s="39"/>
      <c r="D31" s="62"/>
      <c r="E31" s="9"/>
      <c r="F31" s="9"/>
    </row>
    <row r="32" spans="1:6" ht="31.7" customHeight="1" x14ac:dyDescent="0.2">
      <c r="A32" s="2" t="s">
        <v>4</v>
      </c>
      <c r="B32" s="85" t="s">
        <v>55</v>
      </c>
      <c r="C32" s="89"/>
      <c r="D32" s="89"/>
      <c r="E32" s="89"/>
      <c r="F32" s="23"/>
    </row>
    <row r="33" spans="1:6" ht="12.2" customHeight="1" x14ac:dyDescent="0.2">
      <c r="B33" s="68"/>
      <c r="C33" s="68"/>
      <c r="D33" s="60"/>
      <c r="E33" s="68"/>
      <c r="F33" s="23"/>
    </row>
    <row r="34" spans="1:6" ht="15.75" x14ac:dyDescent="0.2">
      <c r="C34" s="14" t="s">
        <v>52</v>
      </c>
      <c r="D34" s="20">
        <v>40</v>
      </c>
      <c r="E34" s="26">
        <v>0</v>
      </c>
      <c r="F34" s="20">
        <f>D34*E34</f>
        <v>0</v>
      </c>
    </row>
    <row r="35" spans="1:6" x14ac:dyDescent="0.2">
      <c r="F35" s="5"/>
    </row>
    <row r="36" spans="1:6" ht="63" customHeight="1" x14ac:dyDescent="0.2">
      <c r="A36" s="2" t="s">
        <v>8</v>
      </c>
      <c r="B36" s="85" t="s">
        <v>56</v>
      </c>
      <c r="C36" s="89"/>
      <c r="D36" s="89"/>
      <c r="E36" s="89"/>
      <c r="F36" s="5"/>
    </row>
    <row r="37" spans="1:6" ht="11.25" customHeight="1" x14ac:dyDescent="0.2">
      <c r="B37" s="65"/>
      <c r="C37" s="67"/>
      <c r="D37" s="57"/>
      <c r="E37" s="67"/>
      <c r="F37" s="5"/>
    </row>
    <row r="38" spans="1:6" ht="15.75" x14ac:dyDescent="0.2">
      <c r="C38" s="14" t="s">
        <v>52</v>
      </c>
      <c r="D38" s="20">
        <v>40</v>
      </c>
      <c r="E38" s="26">
        <v>0</v>
      </c>
      <c r="F38" s="20">
        <f>D38*E38</f>
        <v>0</v>
      </c>
    </row>
    <row r="39" spans="1:6" x14ac:dyDescent="0.2">
      <c r="D39" s="75"/>
      <c r="E39" s="75"/>
      <c r="F39" s="5"/>
    </row>
    <row r="40" spans="1:6" ht="33.75" customHeight="1" x14ac:dyDescent="0.2">
      <c r="A40" s="2" t="s">
        <v>9</v>
      </c>
      <c r="B40" s="85" t="s">
        <v>57</v>
      </c>
      <c r="C40" s="89"/>
      <c r="D40" s="89"/>
      <c r="E40" s="89"/>
      <c r="F40" s="5"/>
    </row>
    <row r="41" spans="1:6" ht="14.25" customHeight="1" x14ac:dyDescent="0.2">
      <c r="B41" s="65"/>
      <c r="C41" s="67"/>
      <c r="D41" s="57"/>
      <c r="E41" s="67"/>
      <c r="F41" s="5"/>
    </row>
    <row r="42" spans="1:6" ht="15.75" x14ac:dyDescent="0.2">
      <c r="C42" s="14" t="s">
        <v>52</v>
      </c>
      <c r="D42" s="20">
        <v>20</v>
      </c>
      <c r="E42" s="26">
        <v>0</v>
      </c>
      <c r="F42" s="20">
        <f>D42*E42</f>
        <v>0</v>
      </c>
    </row>
    <row r="43" spans="1:6" x14ac:dyDescent="0.2">
      <c r="D43" s="75"/>
      <c r="E43" s="75"/>
      <c r="F43" s="5"/>
    </row>
    <row r="44" spans="1:6" ht="44.45" customHeight="1" x14ac:dyDescent="0.2">
      <c r="A44" s="2" t="s">
        <v>10</v>
      </c>
      <c r="B44" s="85" t="s">
        <v>58</v>
      </c>
      <c r="C44" s="89"/>
      <c r="D44" s="89"/>
      <c r="E44" s="89"/>
      <c r="F44" s="5"/>
    </row>
    <row r="45" spans="1:6" ht="12.75" customHeight="1" x14ac:dyDescent="0.2">
      <c r="B45" s="65"/>
      <c r="C45" s="67"/>
      <c r="D45" s="57"/>
      <c r="E45" s="67"/>
      <c r="F45" s="5"/>
    </row>
    <row r="46" spans="1:6" ht="15.75" x14ac:dyDescent="0.2">
      <c r="B46" s="29" t="s">
        <v>18</v>
      </c>
      <c r="C46" s="2" t="s">
        <v>52</v>
      </c>
      <c r="D46" s="9">
        <v>50</v>
      </c>
      <c r="E46" s="26">
        <v>0</v>
      </c>
      <c r="F46" s="20">
        <f>D46*E46</f>
        <v>0</v>
      </c>
    </row>
    <row r="47" spans="1:6" ht="15.75" x14ac:dyDescent="0.2">
      <c r="B47" s="29" t="s">
        <v>19</v>
      </c>
      <c r="C47" s="2" t="s">
        <v>52</v>
      </c>
      <c r="D47" s="9">
        <v>50</v>
      </c>
      <c r="E47" s="26">
        <v>0</v>
      </c>
      <c r="F47" s="20">
        <f>D47*E47</f>
        <v>0</v>
      </c>
    </row>
    <row r="48" spans="1:6" x14ac:dyDescent="0.2">
      <c r="F48" s="5"/>
    </row>
    <row r="49" spans="1:6" ht="108.75" customHeight="1" x14ac:dyDescent="0.2">
      <c r="A49" s="2" t="s">
        <v>11</v>
      </c>
      <c r="B49" s="85" t="s">
        <v>21</v>
      </c>
      <c r="C49" s="86"/>
      <c r="D49" s="86"/>
      <c r="E49" s="86"/>
      <c r="F49" s="5"/>
    </row>
    <row r="50" spans="1:6" ht="12.75" customHeight="1" x14ac:dyDescent="0.2">
      <c r="B50" s="65"/>
      <c r="C50" s="68"/>
      <c r="D50" s="60"/>
      <c r="E50" s="68"/>
      <c r="F50" s="5"/>
    </row>
    <row r="51" spans="1:6" x14ac:dyDescent="0.2">
      <c r="C51" s="2" t="s">
        <v>5</v>
      </c>
      <c r="D51" s="9">
        <v>4</v>
      </c>
      <c r="E51" s="26">
        <v>0</v>
      </c>
      <c r="F51" s="20">
        <f>D51*E51</f>
        <v>0</v>
      </c>
    </row>
    <row r="52" spans="1:6" x14ac:dyDescent="0.2">
      <c r="C52" s="2"/>
      <c r="D52" s="9"/>
      <c r="E52" s="19"/>
      <c r="F52" s="20"/>
    </row>
    <row r="53" spans="1:6" ht="96" customHeight="1" x14ac:dyDescent="0.2">
      <c r="A53" s="35" t="s">
        <v>12</v>
      </c>
      <c r="B53" s="80" t="s">
        <v>50</v>
      </c>
      <c r="C53" s="80"/>
      <c r="D53" s="80"/>
      <c r="E53" s="80"/>
    </row>
    <row r="54" spans="1:6" ht="12.2" customHeight="1" x14ac:dyDescent="0.2">
      <c r="A54" s="35"/>
      <c r="B54" s="17"/>
      <c r="C54" s="17"/>
      <c r="D54" s="4"/>
      <c r="E54" s="17"/>
    </row>
    <row r="55" spans="1:6" x14ac:dyDescent="0.2">
      <c r="A55" s="35"/>
      <c r="B55" s="37"/>
      <c r="C55" s="4" t="s">
        <v>5</v>
      </c>
      <c r="D55" s="62">
        <v>2</v>
      </c>
      <c r="E55" s="26">
        <v>0</v>
      </c>
      <c r="F55" s="20">
        <f>D55*E55</f>
        <v>0</v>
      </c>
    </row>
    <row r="56" spans="1:6" x14ac:dyDescent="0.2">
      <c r="C56" s="2"/>
      <c r="D56" s="9"/>
      <c r="E56" s="19"/>
      <c r="F56" s="20"/>
    </row>
    <row r="57" spans="1:6" ht="108" customHeight="1" x14ac:dyDescent="0.2">
      <c r="A57" s="2" t="s">
        <v>13</v>
      </c>
      <c r="B57" s="85" t="s">
        <v>20</v>
      </c>
      <c r="C57" s="86"/>
      <c r="D57" s="86"/>
      <c r="E57" s="86"/>
      <c r="F57" s="5"/>
    </row>
    <row r="58" spans="1:6" ht="12.75" customHeight="1" x14ac:dyDescent="0.2">
      <c r="B58" s="65"/>
      <c r="C58" s="68"/>
      <c r="D58" s="60"/>
      <c r="E58" s="68"/>
      <c r="F58" s="5"/>
    </row>
    <row r="59" spans="1:6" x14ac:dyDescent="0.2">
      <c r="C59" s="2" t="s">
        <v>5</v>
      </c>
      <c r="D59" s="9">
        <v>2</v>
      </c>
      <c r="E59" s="26">
        <v>0</v>
      </c>
      <c r="F59" s="20">
        <f>D59*E59</f>
        <v>0</v>
      </c>
    </row>
    <row r="60" spans="1:6" x14ac:dyDescent="0.2">
      <c r="C60" s="2"/>
      <c r="D60" s="9"/>
      <c r="E60" s="19"/>
      <c r="F60" s="20"/>
    </row>
    <row r="61" spans="1:6" ht="66.2" customHeight="1" x14ac:dyDescent="0.2">
      <c r="A61" s="2" t="s">
        <v>14</v>
      </c>
      <c r="B61" s="87" t="s">
        <v>71</v>
      </c>
      <c r="C61" s="88"/>
      <c r="D61" s="88"/>
      <c r="E61" s="88"/>
      <c r="F61" s="22"/>
    </row>
    <row r="62" spans="1:6" ht="9" customHeight="1" x14ac:dyDescent="0.2">
      <c r="B62" s="69"/>
      <c r="C62" s="70"/>
      <c r="D62" s="60"/>
      <c r="E62" s="70"/>
      <c r="F62" s="22"/>
    </row>
    <row r="63" spans="1:6" x14ac:dyDescent="0.2">
      <c r="A63" s="16"/>
      <c r="B63" s="27"/>
      <c r="C63" s="14" t="s">
        <v>6</v>
      </c>
      <c r="D63" s="20">
        <v>8</v>
      </c>
      <c r="E63" s="26">
        <v>0</v>
      </c>
      <c r="F63" s="20">
        <f>D63*E63</f>
        <v>0</v>
      </c>
    </row>
    <row r="64" spans="1:6" x14ac:dyDescent="0.2">
      <c r="C64" s="2"/>
      <c r="D64" s="9"/>
      <c r="E64" s="19"/>
      <c r="F64" s="20"/>
    </row>
    <row r="65" spans="1:6" ht="32.25" customHeight="1" x14ac:dyDescent="0.2">
      <c r="A65" s="2" t="s">
        <v>15</v>
      </c>
      <c r="B65" s="85" t="s">
        <v>22</v>
      </c>
      <c r="C65" s="89"/>
      <c r="D65" s="89"/>
      <c r="E65" s="89"/>
      <c r="F65" s="5"/>
    </row>
    <row r="66" spans="1:6" ht="11.25" customHeight="1" x14ac:dyDescent="0.2">
      <c r="B66" s="65"/>
      <c r="C66" s="67"/>
      <c r="D66" s="57"/>
      <c r="E66" s="67"/>
      <c r="F66" s="5"/>
    </row>
    <row r="67" spans="1:6" x14ac:dyDescent="0.2">
      <c r="A67" s="35"/>
      <c r="B67" s="40" t="s">
        <v>72</v>
      </c>
      <c r="C67" s="4" t="s">
        <v>5</v>
      </c>
      <c r="D67" s="62">
        <v>3</v>
      </c>
      <c r="E67" s="26">
        <v>0</v>
      </c>
      <c r="F67" s="20">
        <f>D67*E67</f>
        <v>0</v>
      </c>
    </row>
    <row r="68" spans="1:6" x14ac:dyDescent="0.2">
      <c r="A68" s="35"/>
      <c r="B68" s="40" t="s">
        <v>45</v>
      </c>
      <c r="C68" s="4" t="s">
        <v>5</v>
      </c>
      <c r="D68" s="62">
        <v>3</v>
      </c>
      <c r="E68" s="26">
        <v>0</v>
      </c>
      <c r="F68" s="20">
        <f>D68*E68</f>
        <v>0</v>
      </c>
    </row>
    <row r="69" spans="1:6" x14ac:dyDescent="0.2">
      <c r="A69" s="35"/>
      <c r="B69" s="40" t="s">
        <v>73</v>
      </c>
      <c r="C69" s="4" t="s">
        <v>5</v>
      </c>
      <c r="D69" s="62">
        <v>3</v>
      </c>
      <c r="E69" s="26">
        <v>0</v>
      </c>
      <c r="F69" s="20">
        <f>D69*E69</f>
        <v>0</v>
      </c>
    </row>
    <row r="70" spans="1:6" x14ac:dyDescent="0.2">
      <c r="F70" s="5"/>
    </row>
    <row r="71" spans="1:6" ht="30.6" customHeight="1" x14ac:dyDescent="0.2">
      <c r="A71" s="2" t="s">
        <v>25</v>
      </c>
      <c r="B71" s="85" t="s">
        <v>23</v>
      </c>
      <c r="C71" s="89"/>
      <c r="D71" s="89"/>
      <c r="E71" s="89"/>
      <c r="F71" s="5"/>
    </row>
    <row r="72" spans="1:6" ht="12.2" customHeight="1" x14ac:dyDescent="0.2">
      <c r="B72" s="65"/>
      <c r="C72" s="67"/>
      <c r="D72" s="57"/>
      <c r="E72" s="67"/>
      <c r="F72" s="5"/>
    </row>
    <row r="73" spans="1:6" x14ac:dyDescent="0.2">
      <c r="B73" s="29" t="s">
        <v>24</v>
      </c>
      <c r="C73" s="2" t="s">
        <v>5</v>
      </c>
      <c r="D73" s="9">
        <v>6</v>
      </c>
      <c r="E73" s="26">
        <v>0</v>
      </c>
      <c r="F73" s="20">
        <f>D73*E73</f>
        <v>0</v>
      </c>
    </row>
    <row r="74" spans="1:6" x14ac:dyDescent="0.2">
      <c r="B74" s="29"/>
      <c r="C74" s="2"/>
      <c r="D74" s="9"/>
      <c r="E74" s="19"/>
      <c r="F74" s="20"/>
    </row>
    <row r="75" spans="1:6" ht="93.75" customHeight="1" x14ac:dyDescent="0.2">
      <c r="A75" s="2" t="s">
        <v>26</v>
      </c>
      <c r="B75" s="80" t="s">
        <v>16</v>
      </c>
      <c r="C75" s="80"/>
      <c r="D75" s="80"/>
      <c r="E75" s="80"/>
      <c r="F75" s="20"/>
    </row>
    <row r="76" spans="1:6" ht="11.25" customHeight="1" x14ac:dyDescent="0.2">
      <c r="B76" s="17"/>
      <c r="C76" s="17"/>
      <c r="D76" s="4"/>
      <c r="E76" s="17"/>
      <c r="F76" s="20"/>
    </row>
    <row r="77" spans="1:6" ht="15" customHeight="1" x14ac:dyDescent="0.2">
      <c r="A77" s="16"/>
      <c r="B77" s="25"/>
      <c r="C77" s="26" t="s">
        <v>5</v>
      </c>
      <c r="D77" s="63">
        <v>16</v>
      </c>
      <c r="E77" s="26">
        <v>0</v>
      </c>
      <c r="F77" s="20">
        <f>D77*E77</f>
        <v>0</v>
      </c>
    </row>
    <row r="78" spans="1:6" ht="12.75" customHeight="1" x14ac:dyDescent="0.2">
      <c r="B78" s="29"/>
      <c r="C78" s="2"/>
      <c r="D78" s="9"/>
      <c r="E78" s="19"/>
      <c r="F78" s="20"/>
    </row>
    <row r="79" spans="1:6" ht="69" customHeight="1" x14ac:dyDescent="0.2">
      <c r="A79" s="2" t="s">
        <v>27</v>
      </c>
      <c r="B79" s="85" t="s">
        <v>17</v>
      </c>
      <c r="C79" s="90"/>
      <c r="D79" s="90"/>
      <c r="E79" s="90"/>
      <c r="F79" s="22"/>
    </row>
    <row r="80" spans="1:6" ht="12.2" customHeight="1" x14ac:dyDescent="0.2">
      <c r="B80" s="65"/>
      <c r="C80" s="66"/>
      <c r="D80" s="60"/>
      <c r="E80" s="66"/>
      <c r="F80" s="22"/>
    </row>
    <row r="81" spans="1:6" x14ac:dyDescent="0.2">
      <c r="B81" s="27"/>
      <c r="C81" s="14" t="s">
        <v>6</v>
      </c>
      <c r="D81" s="20">
        <v>10</v>
      </c>
      <c r="E81" s="26">
        <v>0</v>
      </c>
      <c r="F81" s="20">
        <f>D81*E81</f>
        <v>0</v>
      </c>
    </row>
    <row r="82" spans="1:6" x14ac:dyDescent="0.2">
      <c r="B82" s="27"/>
      <c r="C82" s="14"/>
      <c r="D82" s="20"/>
      <c r="E82" s="26"/>
      <c r="F82" s="20"/>
    </row>
    <row r="83" spans="1:6" ht="29.45" customHeight="1" x14ac:dyDescent="0.2">
      <c r="A83" s="2" t="s">
        <v>84</v>
      </c>
      <c r="B83" s="80" t="s">
        <v>59</v>
      </c>
      <c r="C83" s="80"/>
      <c r="D83" s="80"/>
      <c r="E83" s="80"/>
      <c r="F83" s="5"/>
    </row>
    <row r="84" spans="1:6" ht="11.25" customHeight="1" x14ac:dyDescent="0.2">
      <c r="B84" s="17"/>
      <c r="C84" s="17"/>
      <c r="D84" s="4"/>
      <c r="E84" s="17"/>
      <c r="F84" s="5"/>
    </row>
    <row r="85" spans="1:6" ht="15.75" x14ac:dyDescent="0.2">
      <c r="B85" s="10" t="s">
        <v>60</v>
      </c>
      <c r="C85" s="4" t="s">
        <v>61</v>
      </c>
      <c r="D85" s="9">
        <v>80</v>
      </c>
      <c r="E85" s="26">
        <v>0</v>
      </c>
      <c r="F85" s="20">
        <f>D85*E85</f>
        <v>0</v>
      </c>
    </row>
    <row r="86" spans="1:6" x14ac:dyDescent="0.2">
      <c r="B86" s="10"/>
      <c r="D86" s="9"/>
      <c r="E86" s="9"/>
      <c r="F86" s="9"/>
    </row>
    <row r="87" spans="1:6" ht="30.2" customHeight="1" x14ac:dyDescent="0.2">
      <c r="A87" s="2" t="s">
        <v>33</v>
      </c>
      <c r="B87" s="80" t="s">
        <v>7</v>
      </c>
      <c r="C87" s="80"/>
      <c r="D87" s="80"/>
      <c r="E87" s="80"/>
      <c r="F87" s="9"/>
    </row>
    <row r="88" spans="1:6" ht="12.75" customHeight="1" x14ac:dyDescent="0.2">
      <c r="B88" s="17"/>
      <c r="C88" s="17"/>
      <c r="D88" s="4"/>
      <c r="E88" s="17"/>
      <c r="F88" s="9"/>
    </row>
    <row r="89" spans="1:6" x14ac:dyDescent="0.2">
      <c r="B89" s="10"/>
      <c r="C89" s="4" t="s">
        <v>6</v>
      </c>
      <c r="D89" s="9">
        <v>80</v>
      </c>
      <c r="E89" s="26">
        <v>0</v>
      </c>
      <c r="F89" s="20">
        <f>D89*E89</f>
        <v>0</v>
      </c>
    </row>
    <row r="90" spans="1:6" x14ac:dyDescent="0.2">
      <c r="B90" s="29"/>
      <c r="C90" s="2"/>
      <c r="D90" s="9"/>
      <c r="E90" s="19"/>
      <c r="F90" s="20"/>
    </row>
    <row r="91" spans="1:6" ht="64.5" customHeight="1" x14ac:dyDescent="0.2">
      <c r="A91" s="2" t="s">
        <v>34</v>
      </c>
      <c r="B91" s="85" t="s">
        <v>74</v>
      </c>
      <c r="C91" s="90"/>
      <c r="D91" s="90"/>
      <c r="E91" s="90"/>
      <c r="F91" s="22"/>
    </row>
    <row r="92" spans="1:6" ht="14.25" customHeight="1" x14ac:dyDescent="0.2">
      <c r="B92" s="69"/>
      <c r="C92" s="70"/>
      <c r="D92" s="60"/>
      <c r="E92" s="70"/>
      <c r="F92" s="22"/>
    </row>
    <row r="93" spans="1:6" ht="15.75" x14ac:dyDescent="0.2">
      <c r="B93" s="27"/>
      <c r="C93" s="14" t="s">
        <v>61</v>
      </c>
      <c r="D93" s="20">
        <v>120</v>
      </c>
      <c r="E93" s="26">
        <v>0</v>
      </c>
      <c r="F93" s="20">
        <f>D93*E93</f>
        <v>0</v>
      </c>
    </row>
    <row r="94" spans="1:6" x14ac:dyDescent="0.2">
      <c r="B94" s="29"/>
      <c r="C94" s="2"/>
      <c r="D94" s="9"/>
      <c r="E94" s="19"/>
      <c r="F94" s="20"/>
    </row>
    <row r="95" spans="1:6" ht="58.7" customHeight="1" x14ac:dyDescent="0.2">
      <c r="A95" s="17" t="s">
        <v>35</v>
      </c>
      <c r="B95" s="80" t="s">
        <v>62</v>
      </c>
      <c r="C95" s="80"/>
      <c r="D95" s="80"/>
      <c r="E95" s="80"/>
      <c r="F95" s="5"/>
    </row>
    <row r="96" spans="1:6" ht="12.2" customHeight="1" x14ac:dyDescent="0.2">
      <c r="A96" s="17"/>
      <c r="B96" s="17"/>
      <c r="C96" s="17"/>
      <c r="D96" s="4"/>
      <c r="E96" s="17"/>
      <c r="F96" s="5"/>
    </row>
    <row r="97" spans="1:6" ht="15.75" x14ac:dyDescent="0.2">
      <c r="B97" s="10"/>
      <c r="C97" s="4" t="s">
        <v>61</v>
      </c>
      <c r="D97" s="9">
        <v>40</v>
      </c>
      <c r="E97" s="26">
        <v>0</v>
      </c>
      <c r="F97" s="20">
        <f>D97*E97</f>
        <v>0</v>
      </c>
    </row>
    <row r="98" spans="1:6" x14ac:dyDescent="0.2">
      <c r="B98" s="29"/>
      <c r="C98" s="2"/>
      <c r="D98" s="9"/>
      <c r="E98" s="19"/>
      <c r="F98" s="20"/>
    </row>
    <row r="99" spans="1:6" ht="83.25" customHeight="1" x14ac:dyDescent="0.2">
      <c r="A99" s="2" t="s">
        <v>36</v>
      </c>
      <c r="B99" s="80" t="s">
        <v>63</v>
      </c>
      <c r="C99" s="80"/>
      <c r="D99" s="80"/>
      <c r="E99" s="80"/>
      <c r="F99" s="5"/>
    </row>
    <row r="100" spans="1:6" ht="15" customHeight="1" x14ac:dyDescent="0.2">
      <c r="B100" s="17"/>
      <c r="C100" s="17"/>
      <c r="D100" s="4"/>
      <c r="E100" s="17"/>
      <c r="F100" s="5"/>
    </row>
    <row r="101" spans="1:6" ht="15.75" x14ac:dyDescent="0.2">
      <c r="B101" s="10"/>
      <c r="C101" s="4" t="s">
        <v>61</v>
      </c>
      <c r="D101" s="9">
        <v>40</v>
      </c>
      <c r="E101" s="26">
        <v>0</v>
      </c>
      <c r="F101" s="20">
        <f>D101*E101</f>
        <v>0</v>
      </c>
    </row>
    <row r="102" spans="1:6" x14ac:dyDescent="0.2">
      <c r="B102" s="10"/>
      <c r="D102" s="9"/>
      <c r="E102" s="9"/>
      <c r="F102" s="9"/>
    </row>
    <row r="103" spans="1:6" ht="59.25" customHeight="1" x14ac:dyDescent="0.2">
      <c r="A103" s="2" t="s">
        <v>46</v>
      </c>
      <c r="B103" s="80" t="s">
        <v>64</v>
      </c>
      <c r="C103" s="80"/>
      <c r="D103" s="80"/>
      <c r="E103" s="80"/>
      <c r="F103" s="5"/>
    </row>
    <row r="104" spans="1:6" ht="13.7" customHeight="1" x14ac:dyDescent="0.2">
      <c r="B104" s="17"/>
      <c r="C104" s="17"/>
      <c r="D104" s="4"/>
      <c r="E104" s="17"/>
      <c r="F104" s="5"/>
    </row>
    <row r="105" spans="1:6" ht="15.75" x14ac:dyDescent="0.2">
      <c r="B105" s="10"/>
      <c r="C105" s="4" t="s">
        <v>61</v>
      </c>
      <c r="D105" s="9">
        <v>40</v>
      </c>
      <c r="E105" s="26">
        <v>0</v>
      </c>
      <c r="F105" s="20">
        <f>D105*E105</f>
        <v>0</v>
      </c>
    </row>
    <row r="106" spans="1:6" x14ac:dyDescent="0.2">
      <c r="B106" s="10"/>
      <c r="D106" s="9"/>
      <c r="E106" s="9"/>
      <c r="F106" s="9"/>
    </row>
    <row r="107" spans="1:6" ht="46.5" customHeight="1" x14ac:dyDescent="0.2">
      <c r="A107" s="35" t="s">
        <v>47</v>
      </c>
      <c r="B107" s="80" t="s">
        <v>65</v>
      </c>
      <c r="C107" s="80"/>
      <c r="D107" s="80"/>
      <c r="E107" s="80"/>
      <c r="F107" s="9"/>
    </row>
    <row r="108" spans="1:6" ht="12.75" customHeight="1" x14ac:dyDescent="0.2">
      <c r="A108" s="35"/>
      <c r="B108" s="17"/>
      <c r="C108" s="17"/>
      <c r="D108" s="4"/>
      <c r="E108" s="17"/>
      <c r="F108" s="9"/>
    </row>
    <row r="109" spans="1:6" ht="15.75" x14ac:dyDescent="0.2">
      <c r="A109" s="35"/>
      <c r="B109" s="37" t="s">
        <v>38</v>
      </c>
      <c r="C109" s="4" t="s">
        <v>52</v>
      </c>
      <c r="D109" s="64">
        <v>4</v>
      </c>
      <c r="E109" s="26">
        <v>0</v>
      </c>
      <c r="F109" s="20">
        <f>D109*E109</f>
        <v>0</v>
      </c>
    </row>
    <row r="110" spans="1:6" ht="15.75" x14ac:dyDescent="0.2">
      <c r="A110" s="35"/>
      <c r="B110" s="37" t="s">
        <v>39</v>
      </c>
      <c r="C110" s="4" t="s">
        <v>52</v>
      </c>
      <c r="D110" s="64">
        <v>4</v>
      </c>
      <c r="E110" s="26">
        <v>0</v>
      </c>
      <c r="F110" s="20">
        <f>D110*E110</f>
        <v>0</v>
      </c>
    </row>
    <row r="111" spans="1:6" ht="15.75" x14ac:dyDescent="0.2">
      <c r="A111" s="35"/>
      <c r="B111" s="37" t="s">
        <v>40</v>
      </c>
      <c r="C111" s="14" t="s">
        <v>61</v>
      </c>
      <c r="D111" s="62">
        <v>20</v>
      </c>
      <c r="E111" s="26">
        <v>0</v>
      </c>
      <c r="F111" s="20">
        <f>D111*E111</f>
        <v>0</v>
      </c>
    </row>
    <row r="112" spans="1:6" x14ac:dyDescent="0.2">
      <c r="A112" s="35"/>
      <c r="B112" s="37" t="s">
        <v>41</v>
      </c>
      <c r="C112" s="14" t="s">
        <v>42</v>
      </c>
      <c r="D112" s="62">
        <v>250</v>
      </c>
      <c r="E112" s="26">
        <v>0</v>
      </c>
      <c r="F112" s="20">
        <f>D112*E112</f>
        <v>0</v>
      </c>
    </row>
    <row r="113" spans="1:6" x14ac:dyDescent="0.2">
      <c r="A113" s="35"/>
      <c r="B113" s="37"/>
      <c r="C113" s="36"/>
      <c r="D113" s="62"/>
    </row>
    <row r="114" spans="1:6" ht="83.25" customHeight="1" x14ac:dyDescent="0.2">
      <c r="A114" s="35" t="s">
        <v>48</v>
      </c>
      <c r="B114" s="80" t="s">
        <v>66</v>
      </c>
      <c r="C114" s="80"/>
      <c r="D114" s="80"/>
      <c r="E114" s="80"/>
    </row>
    <row r="115" spans="1:6" ht="15" customHeight="1" x14ac:dyDescent="0.2">
      <c r="A115" s="35"/>
      <c r="B115" s="17"/>
      <c r="C115" s="17"/>
      <c r="D115" s="4"/>
      <c r="E115" s="17"/>
    </row>
    <row r="116" spans="1:6" x14ac:dyDescent="0.2">
      <c r="A116"/>
      <c r="B116" s="37"/>
      <c r="C116" s="36" t="s">
        <v>43</v>
      </c>
      <c r="D116" s="62">
        <v>5</v>
      </c>
      <c r="E116" s="26">
        <v>0</v>
      </c>
      <c r="F116" s="20">
        <f>D116*E116</f>
        <v>0</v>
      </c>
    </row>
    <row r="117" spans="1:6" x14ac:dyDescent="0.2">
      <c r="A117" s="35"/>
      <c r="B117" s="38"/>
      <c r="C117" s="36"/>
      <c r="D117" s="62"/>
    </row>
    <row r="118" spans="1:6" ht="43.5" customHeight="1" x14ac:dyDescent="0.2">
      <c r="A118" s="35" t="s">
        <v>49</v>
      </c>
      <c r="B118" s="80" t="s">
        <v>44</v>
      </c>
      <c r="C118" s="80"/>
      <c r="D118" s="80"/>
      <c r="E118" s="80"/>
    </row>
    <row r="119" spans="1:6" ht="10.5" customHeight="1" x14ac:dyDescent="0.2">
      <c r="A119" s="35"/>
      <c r="B119" s="17"/>
      <c r="C119" s="17"/>
      <c r="D119" s="4"/>
      <c r="E119" s="17"/>
    </row>
    <row r="120" spans="1:6" x14ac:dyDescent="0.2">
      <c r="A120" s="35"/>
      <c r="B120" s="39" t="s">
        <v>75</v>
      </c>
      <c r="C120" s="4" t="s">
        <v>43</v>
      </c>
      <c r="D120" s="62">
        <v>20</v>
      </c>
      <c r="E120" s="26">
        <v>0</v>
      </c>
      <c r="F120" s="20">
        <f>D120*E120</f>
        <v>0</v>
      </c>
    </row>
    <row r="121" spans="1:6" x14ac:dyDescent="0.2">
      <c r="A121" s="35"/>
      <c r="B121" s="39" t="s">
        <v>76</v>
      </c>
      <c r="C121" s="4" t="s">
        <v>43</v>
      </c>
      <c r="D121" s="62">
        <v>20</v>
      </c>
      <c r="E121" s="26">
        <v>0</v>
      </c>
      <c r="F121" s="20">
        <f>D121*E121</f>
        <v>0</v>
      </c>
    </row>
    <row r="122" spans="1:6" x14ac:dyDescent="0.2">
      <c r="A122" s="35"/>
      <c r="B122" s="39" t="s">
        <v>77</v>
      </c>
      <c r="C122" s="4" t="s">
        <v>43</v>
      </c>
      <c r="D122" s="62">
        <v>10</v>
      </c>
      <c r="E122" s="26">
        <v>0</v>
      </c>
      <c r="F122" s="20">
        <f>D122*E122</f>
        <v>0</v>
      </c>
    </row>
    <row r="123" spans="1:6" x14ac:dyDescent="0.2">
      <c r="A123" s="35"/>
      <c r="B123" s="39"/>
      <c r="D123" s="62"/>
      <c r="E123" s="9"/>
      <c r="F123" s="9"/>
    </row>
    <row r="124" spans="1:6" ht="16.5" customHeight="1" x14ac:dyDescent="0.2">
      <c r="A124" s="71" t="s">
        <v>100</v>
      </c>
      <c r="B124" s="80" t="s">
        <v>93</v>
      </c>
      <c r="C124" s="80"/>
      <c r="D124" s="80"/>
      <c r="E124" s="80"/>
      <c r="F124" s="9"/>
    </row>
    <row r="125" spans="1:6" ht="12.75" customHeight="1" x14ac:dyDescent="0.2">
      <c r="A125" s="71"/>
      <c r="B125" s="17"/>
      <c r="C125" s="17"/>
      <c r="D125" s="4"/>
      <c r="E125" s="17"/>
      <c r="F125" s="9"/>
    </row>
    <row r="126" spans="1:6" ht="25.5" x14ac:dyDescent="0.2">
      <c r="A126" s="71"/>
      <c r="B126" s="37" t="s">
        <v>94</v>
      </c>
      <c r="C126" s="14" t="s">
        <v>95</v>
      </c>
      <c r="D126" s="76">
        <v>5</v>
      </c>
      <c r="E126" s="26">
        <v>0</v>
      </c>
      <c r="F126" s="77">
        <f>D126*E126</f>
        <v>0</v>
      </c>
    </row>
    <row r="127" spans="1:6" x14ac:dyDescent="0.2">
      <c r="A127" s="71"/>
      <c r="B127" s="37" t="s">
        <v>96</v>
      </c>
      <c r="C127" s="14" t="s">
        <v>95</v>
      </c>
      <c r="D127" s="64">
        <v>5</v>
      </c>
      <c r="E127" s="26">
        <v>0</v>
      </c>
      <c r="F127" s="20">
        <f>D127*E127</f>
        <v>0</v>
      </c>
    </row>
    <row r="128" spans="1:6" x14ac:dyDescent="0.2">
      <c r="A128" s="71"/>
      <c r="B128" s="37" t="s">
        <v>97</v>
      </c>
      <c r="C128" s="14" t="s">
        <v>95</v>
      </c>
      <c r="D128" s="62">
        <v>5</v>
      </c>
      <c r="E128" s="26">
        <v>0</v>
      </c>
      <c r="F128" s="20">
        <f>D128*E128</f>
        <v>0</v>
      </c>
    </row>
    <row r="129" spans="1:8" x14ac:dyDescent="0.2">
      <c r="A129" s="71"/>
      <c r="B129" s="37" t="s">
        <v>98</v>
      </c>
      <c r="C129" s="14" t="s">
        <v>95</v>
      </c>
      <c r="D129" s="62">
        <v>5</v>
      </c>
      <c r="E129" s="26">
        <v>0</v>
      </c>
      <c r="F129" s="20">
        <f>D129*E129</f>
        <v>0</v>
      </c>
    </row>
    <row r="130" spans="1:8" x14ac:dyDescent="0.2">
      <c r="A130" s="72"/>
      <c r="B130" s="37" t="s">
        <v>99</v>
      </c>
      <c r="C130" s="73" t="s">
        <v>95</v>
      </c>
      <c r="D130" s="62">
        <v>5</v>
      </c>
      <c r="E130" s="26">
        <v>0</v>
      </c>
      <c r="F130" s="20">
        <f>D130*E130</f>
        <v>0</v>
      </c>
    </row>
    <row r="131" spans="1:8" x14ac:dyDescent="0.2">
      <c r="A131" s="35"/>
      <c r="B131" s="39"/>
      <c r="D131" s="62"/>
      <c r="E131" s="9"/>
      <c r="F131" s="9"/>
    </row>
    <row r="132" spans="1:8" ht="26.1" customHeight="1" x14ac:dyDescent="0.2">
      <c r="A132" s="15"/>
      <c r="B132" s="81" t="s">
        <v>37</v>
      </c>
      <c r="C132" s="82"/>
      <c r="D132" s="82"/>
      <c r="E132" s="82"/>
      <c r="F132" s="21">
        <f>SUM(F10:F130)</f>
        <v>0</v>
      </c>
      <c r="H132" s="54"/>
    </row>
    <row r="133" spans="1:8" x14ac:dyDescent="0.2">
      <c r="A133" s="35"/>
      <c r="B133" s="39"/>
      <c r="D133" s="62"/>
      <c r="E133" s="9"/>
      <c r="F133" s="9"/>
    </row>
    <row r="134" spans="1:8" x14ac:dyDescent="0.2">
      <c r="A134" s="35"/>
      <c r="B134" s="39"/>
      <c r="D134" s="62"/>
      <c r="E134" s="9"/>
      <c r="F134" s="9"/>
      <c r="H134" s="74"/>
    </row>
    <row r="135" spans="1:8" x14ac:dyDescent="0.2">
      <c r="A135" s="35"/>
      <c r="B135" s="39"/>
      <c r="D135" s="62"/>
      <c r="E135" s="9"/>
      <c r="F135" s="9"/>
    </row>
    <row r="136" spans="1:8" x14ac:dyDescent="0.2">
      <c r="A136" s="35"/>
      <c r="B136" s="39"/>
      <c r="D136" s="62"/>
      <c r="E136" s="9"/>
      <c r="F136" s="9"/>
    </row>
    <row r="137" spans="1:8" ht="20.25" x14ac:dyDescent="0.3">
      <c r="A137" s="83" t="s">
        <v>85</v>
      </c>
      <c r="B137" s="84"/>
      <c r="C137" s="84"/>
      <c r="D137" s="84"/>
      <c r="E137" s="84"/>
      <c r="F137" s="84"/>
    </row>
    <row r="138" spans="1:8" x14ac:dyDescent="0.2">
      <c r="A138" s="35"/>
      <c r="B138" s="39"/>
      <c r="D138" s="62"/>
      <c r="E138" s="9"/>
      <c r="F138" s="9"/>
    </row>
    <row r="139" spans="1:8" x14ac:dyDescent="0.2">
      <c r="A139" s="35"/>
      <c r="B139" s="39"/>
      <c r="D139" s="62"/>
      <c r="E139" s="9"/>
      <c r="F139" s="9"/>
    </row>
    <row r="140" spans="1:8" x14ac:dyDescent="0.2">
      <c r="A140" s="35"/>
      <c r="B140" s="39"/>
      <c r="D140" s="62"/>
      <c r="E140" s="9"/>
      <c r="F140" s="9"/>
    </row>
    <row r="141" spans="1:8" x14ac:dyDescent="0.2">
      <c r="A141" s="35"/>
      <c r="B141" s="39"/>
      <c r="D141" s="62"/>
      <c r="E141" s="9"/>
      <c r="F141" s="9"/>
    </row>
    <row r="142" spans="1:8" x14ac:dyDescent="0.2">
      <c r="A142" s="35"/>
      <c r="B142" s="39"/>
      <c r="D142" s="62"/>
      <c r="E142" s="9"/>
      <c r="F142" s="9"/>
    </row>
    <row r="143" spans="1:8" x14ac:dyDescent="0.2">
      <c r="A143" s="35"/>
      <c r="B143" s="39"/>
      <c r="D143" s="62"/>
      <c r="E143" s="9"/>
      <c r="F143" s="9"/>
    </row>
    <row r="144" spans="1:8" x14ac:dyDescent="0.2">
      <c r="A144" s="35"/>
      <c r="B144" s="39"/>
      <c r="C144" s="36"/>
      <c r="D144" s="62"/>
    </row>
    <row r="145" spans="1:7" ht="26.1" customHeight="1" x14ac:dyDescent="0.2">
      <c r="A145" s="50"/>
      <c r="B145" s="78" t="s">
        <v>86</v>
      </c>
      <c r="C145" s="79"/>
      <c r="D145" s="79"/>
      <c r="E145" s="79"/>
      <c r="F145" s="51">
        <f>F132</f>
        <v>0</v>
      </c>
    </row>
    <row r="147" spans="1:7" ht="26.1" customHeight="1" x14ac:dyDescent="0.2">
      <c r="A147" s="46"/>
      <c r="B147" s="30" t="s">
        <v>87</v>
      </c>
      <c r="C147" s="47"/>
      <c r="D147" s="61"/>
      <c r="E147" s="48"/>
      <c r="F147" s="49">
        <f>F145*25%</f>
        <v>0</v>
      </c>
    </row>
    <row r="148" spans="1:7" x14ac:dyDescent="0.2">
      <c r="B148" s="18"/>
      <c r="C148" s="14"/>
      <c r="D148" s="23"/>
      <c r="E148" s="26"/>
      <c r="F148" s="24"/>
    </row>
    <row r="149" spans="1:7" ht="26.45" customHeight="1" x14ac:dyDescent="0.2">
      <c r="A149" s="46"/>
      <c r="B149" s="30" t="s">
        <v>88</v>
      </c>
      <c r="C149" s="31"/>
      <c r="D149" s="61"/>
      <c r="E149" s="32"/>
      <c r="F149" s="49">
        <f>F145+F147</f>
        <v>0</v>
      </c>
    </row>
    <row r="152" spans="1:7" s="52" customFormat="1" ht="15" x14ac:dyDescent="0.25">
      <c r="A152" s="53"/>
      <c r="B152" s="2"/>
      <c r="C152" s="17"/>
      <c r="D152" s="4"/>
      <c r="E152" s="1" t="s">
        <v>101</v>
      </c>
      <c r="F152" s="54"/>
      <c r="G152" s="55"/>
    </row>
    <row r="153" spans="1:7" s="52" customFormat="1" ht="15" x14ac:dyDescent="0.25">
      <c r="A153" s="53"/>
      <c r="B153" s="2"/>
      <c r="C153" s="17"/>
      <c r="D153" s="4"/>
      <c r="E153" s="1"/>
      <c r="F153" s="54"/>
      <c r="G153" s="55"/>
    </row>
    <row r="154" spans="1:7" s="52" customFormat="1" ht="15" x14ac:dyDescent="0.25">
      <c r="A154" s="53"/>
      <c r="B154" s="2"/>
      <c r="C154" s="17"/>
      <c r="D154" s="4"/>
      <c r="E154" s="1"/>
      <c r="F154" s="54"/>
      <c r="G154" s="55"/>
    </row>
    <row r="155" spans="1:7" s="52" customFormat="1" ht="15" x14ac:dyDescent="0.25">
      <c r="A155" s="53"/>
      <c r="B155" s="2"/>
      <c r="C155" s="17"/>
      <c r="D155" s="4"/>
      <c r="E155" s="14"/>
      <c r="F155" s="54"/>
      <c r="G155" s="55"/>
    </row>
    <row r="156" spans="1:7" s="52" customFormat="1" ht="15" x14ac:dyDescent="0.25">
      <c r="A156" s="53"/>
      <c r="B156" s="2"/>
      <c r="C156" s="17"/>
      <c r="D156" s="4"/>
      <c r="E156" s="14"/>
      <c r="F156" s="54"/>
      <c r="G156" s="55"/>
    </row>
    <row r="157" spans="1:7" s="52" customFormat="1" ht="15" x14ac:dyDescent="0.25">
      <c r="A157" s="53"/>
      <c r="B157" s="2"/>
      <c r="C157" s="56"/>
      <c r="D157" s="4"/>
      <c r="E157" s="14"/>
      <c r="F157" s="54"/>
      <c r="G157" s="55"/>
    </row>
    <row r="158" spans="1:7" s="52" customFormat="1" ht="15" x14ac:dyDescent="0.25">
      <c r="A158" s="53"/>
      <c r="B158" s="2"/>
      <c r="C158" s="17"/>
      <c r="D158" s="4"/>
      <c r="E158" s="1"/>
      <c r="F158" s="54"/>
      <c r="G158" s="55"/>
    </row>
    <row r="159" spans="1:7" s="52" customFormat="1" ht="15" x14ac:dyDescent="0.25">
      <c r="A159" s="2"/>
      <c r="B159" s="2"/>
      <c r="C159" s="17"/>
      <c r="D159" s="4"/>
      <c r="E159" s="1"/>
      <c r="F159" s="54"/>
      <c r="G159" s="55"/>
    </row>
    <row r="160" spans="1:7" s="52" customFormat="1" ht="15" x14ac:dyDescent="0.25">
      <c r="A160" s="2"/>
      <c r="B160" s="2"/>
      <c r="C160" s="17"/>
      <c r="D160" s="4"/>
      <c r="E160" s="1"/>
      <c r="F160" s="54"/>
      <c r="G160" s="55"/>
    </row>
    <row r="161" spans="1:7" s="52" customFormat="1" ht="15" x14ac:dyDescent="0.25">
      <c r="A161" s="2"/>
      <c r="B161" s="2"/>
      <c r="C161" s="17"/>
      <c r="D161" s="4"/>
      <c r="E161" s="1"/>
      <c r="F161" s="54"/>
      <c r="G161" s="55"/>
    </row>
    <row r="162" spans="1:7" s="52" customFormat="1" ht="15" x14ac:dyDescent="0.25">
      <c r="A162" s="1"/>
      <c r="B162" s="2"/>
      <c r="C162" s="17"/>
      <c r="D162" s="4"/>
      <c r="E162" s="1"/>
      <c r="F162" s="54"/>
      <c r="G162" s="55"/>
    </row>
    <row r="163" spans="1:7" s="52" customFormat="1" ht="15" x14ac:dyDescent="0.25">
      <c r="A163" s="2"/>
      <c r="B163" s="2"/>
      <c r="C163" s="17"/>
      <c r="D163" s="4"/>
      <c r="E163" s="1"/>
      <c r="F163" s="54"/>
      <c r="G163" s="55"/>
    </row>
    <row r="164" spans="1:7" s="52" customFormat="1" ht="15" x14ac:dyDescent="0.25">
      <c r="A164" s="2"/>
      <c r="B164" s="2"/>
      <c r="C164" s="17"/>
      <c r="D164" s="4"/>
      <c r="E164" s="1"/>
      <c r="F164" s="54"/>
      <c r="G164" s="55"/>
    </row>
  </sheetData>
  <mergeCells count="31">
    <mergeCell ref="B53:E53"/>
    <mergeCell ref="A1:F1"/>
    <mergeCell ref="A3:F3"/>
    <mergeCell ref="B8:E8"/>
    <mergeCell ref="B12:E12"/>
    <mergeCell ref="B16:E16"/>
    <mergeCell ref="B20:E20"/>
    <mergeCell ref="B32:E32"/>
    <mergeCell ref="B36:E36"/>
    <mergeCell ref="B40:E40"/>
    <mergeCell ref="B44:E44"/>
    <mergeCell ref="B49:E49"/>
    <mergeCell ref="B103:E103"/>
    <mergeCell ref="B57:E57"/>
    <mergeCell ref="B61:E61"/>
    <mergeCell ref="B65:E65"/>
    <mergeCell ref="B71:E71"/>
    <mergeCell ref="B75:E75"/>
    <mergeCell ref="B79:E79"/>
    <mergeCell ref="B83:E83"/>
    <mergeCell ref="B87:E87"/>
    <mergeCell ref="B91:E91"/>
    <mergeCell ref="B95:E95"/>
    <mergeCell ref="B99:E99"/>
    <mergeCell ref="B145:E145"/>
    <mergeCell ref="B107:E107"/>
    <mergeCell ref="B114:E114"/>
    <mergeCell ref="B118:E118"/>
    <mergeCell ref="B124:E124"/>
    <mergeCell ref="B132:E132"/>
    <mergeCell ref="A137:F1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Ponudbeni 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 Party</dc:creator>
  <cp:lastModifiedBy>Alja Udovičić</cp:lastModifiedBy>
  <cp:lastPrinted>2026-04-07T12:38:22Z</cp:lastPrinted>
  <dcterms:created xsi:type="dcterms:W3CDTF">2007-03-19T16:33:39Z</dcterms:created>
  <dcterms:modified xsi:type="dcterms:W3CDTF">2026-08-13T13:39:52Z</dcterms:modified>
</cp:coreProperties>
</file>